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nas\umts\Отдел ППЗ\Отчеты\ОТЧЕТЫ МРГ\2026г\Отчет по приказу ФАС\"/>
    </mc:Choice>
  </mc:AlternateContent>
  <xr:revisionPtr revIDLastSave="0" documentId="13_ncr:1_{A0E06D7C-36D4-431C-A73A-7B76ECC085D4}" xr6:coauthVersionLast="47" xr6:coauthVersionMax="47" xr10:uidLastSave="{00000000-0000-0000-0000-000000000000}"/>
  <bookViews>
    <workbookView xWindow="195" yWindow="0" windowWidth="13080" windowHeight="13890" xr2:uid="{00000000-000D-0000-FFFF-FFFF00000000}"/>
  </bookViews>
  <sheets>
    <sheet name="2026" sheetId="1" r:id="rId1"/>
  </sheets>
  <definedNames>
    <definedName name="_xlnm._FilterDatabase" localSheetId="0" hidden="1">'2026'!$A$3:$W$18</definedName>
  </definedNames>
  <calcPr calcId="181029"/>
</workbook>
</file>

<file path=xl/calcChain.xml><?xml version="1.0" encoding="utf-8"?>
<calcChain xmlns="http://schemas.openxmlformats.org/spreadsheetml/2006/main">
  <c r="T73" i="1" l="1"/>
  <c r="T74" i="1"/>
  <c r="T75" i="1"/>
  <c r="T76" i="1"/>
  <c r="Q76" i="1"/>
  <c r="Q75" i="1"/>
  <c r="Q74" i="1"/>
  <c r="Q73" i="1"/>
  <c r="T69" i="1"/>
  <c r="T68" i="1"/>
  <c r="T66" i="1"/>
  <c r="Q64" i="1"/>
  <c r="T64" i="1" s="1"/>
  <c r="Q63" i="1"/>
  <c r="T63" i="1" s="1"/>
  <c r="Q72" i="1"/>
  <c r="T72" i="1" s="1"/>
  <c r="T65" i="1"/>
  <c r="T67" i="1"/>
  <c r="T70" i="1"/>
  <c r="T71" i="1"/>
  <c r="T61" i="1"/>
  <c r="T62" i="1"/>
  <c r="T58" i="1"/>
  <c r="T59" i="1"/>
  <c r="T60" i="1"/>
  <c r="Q57" i="1"/>
  <c r="T57" i="1" s="1"/>
  <c r="T55" i="1"/>
  <c r="T52" i="1"/>
  <c r="T53" i="1"/>
  <c r="T54" i="1"/>
  <c r="T56" i="1"/>
  <c r="T51" i="1"/>
  <c r="T50" i="1"/>
  <c r="T49" i="1"/>
  <c r="T48" i="1"/>
  <c r="T47" i="1"/>
  <c r="T46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9" i="1"/>
</calcChain>
</file>

<file path=xl/sharedStrings.xml><?xml version="1.0" encoding="utf-8"?>
<sst xmlns="http://schemas.openxmlformats.org/spreadsheetml/2006/main" count="319" uniqueCount="222">
  <si>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</si>
  <si>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№</t>
  </si>
  <si>
    <t>Дата закупки</t>
  </si>
  <si>
    <t>Способ осуществления закупки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</si>
  <si>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</si>
  <si>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</si>
  <si>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</si>
  <si>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</si>
  <si>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</si>
  <si>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</si>
  <si>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Реквизиты документа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</si>
  <si>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</si>
  <si>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</si>
  <si>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</si>
  <si>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</si>
  <si>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</si>
  <si>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</si>
  <si>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</si>
  <si>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</si>
  <si>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</si>
  <si>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</si>
  <si>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</si>
  <si>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</si>
  <si>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</si>
  <si>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</si>
  <si>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</si>
  <si>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</si>
  <si>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</si>
  <si>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</si>
  <si>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ЗП</t>
  </si>
  <si>
    <t>ЗЗП</t>
  </si>
  <si>
    <t xml:space="preserve"> Поставка комплектов газобалоонного автомобильного оборудования на КПГ для дооборудования автомобилей Lada Niva 212300 (с монтажем)</t>
  </si>
  <si>
    <t>компл</t>
  </si>
  <si>
    <t>ООО "ТРАНСЭНЕРГОСТРОЙГРУПП"</t>
  </si>
  <si>
    <t xml:space="preserve"> 1-62-17/2026</t>
  </si>
  <si>
    <t>32615744873 (СМСП)</t>
  </si>
  <si>
    <t xml:space="preserve">Поставка газоанализаторов, течеискателей и комплектующих к ним </t>
  </si>
  <si>
    <t>условная единица</t>
  </si>
  <si>
    <t>ООО «Газ ФАРМЭК»</t>
  </si>
  <si>
    <t>1-146-34/2026</t>
  </si>
  <si>
    <t>32615752047 (СМСП)</t>
  </si>
  <si>
    <t>Поставка комплекта спутникового оборудования</t>
  </si>
  <si>
    <t>ООО «ГАЗКОМПЛЕКТ СЕВЕРО-ЗАПАД»</t>
  </si>
  <si>
    <t>1-157-34/2026</t>
  </si>
  <si>
    <t>Об оказании услуг на выполнение работ по техническому обслуживанию и планово-предупредительному ремонту установок автоматической пожарной сигнализации и системы оповещения и управления эвакуацией людей при пожаре.</t>
  </si>
  <si>
    <t>ООО "Гидрант"</t>
  </si>
  <si>
    <t>1-150-19/2026</t>
  </si>
  <si>
    <t>Поставка трубы стальной</t>
  </si>
  <si>
    <t>ООО «БР-Снабжение»</t>
  </si>
  <si>
    <t>1-155-34/2026</t>
  </si>
  <si>
    <t>1-153-34/2026</t>
  </si>
  <si>
    <t>Поставка комплектующих к газовому оборудованию</t>
  </si>
  <si>
    <t>МИР КЛИМАТА ООО</t>
  </si>
  <si>
    <t>1-124-34/2026</t>
  </si>
  <si>
    <t>Поставка систем контроля загазованности</t>
  </si>
  <si>
    <t>Полимер-Комплект ТД ООО</t>
  </si>
  <si>
    <t>1-136-34/2026</t>
  </si>
  <si>
    <t xml:space="preserve">Преобразователи измерительные Оптим </t>
  </si>
  <si>
    <t>Элтех ООО</t>
  </si>
  <si>
    <t>1-166-34/2026</t>
  </si>
  <si>
    <t>Коммутационное оборудование</t>
  </si>
  <si>
    <t>ООО «ТД «Уралэнерго»</t>
  </si>
  <si>
    <t xml:space="preserve">1-167-34/2026  </t>
  </si>
  <si>
    <t>Паронитовые прокладки</t>
  </si>
  <si>
    <t>ООО "Торговый дом Промполимер"</t>
  </si>
  <si>
    <t>1-172-34/2026</t>
  </si>
  <si>
    <t>Воздуховоды и комплектующие к ним</t>
  </si>
  <si>
    <t>ООО Инженерные решения</t>
  </si>
  <si>
    <t>1-174-34/2026</t>
  </si>
  <si>
    <t xml:space="preserve">Поставка Контрольно -измерительного оборудования и комплектующих к ним </t>
  </si>
  <si>
    <t>ООО "ГазКИП"</t>
  </si>
  <si>
    <t>1-194-34/2026</t>
  </si>
  <si>
    <t>Приобретение ленты полимерно-битумной.</t>
  </si>
  <si>
    <t>ООО СТРОЙСЕРВИС</t>
  </si>
  <si>
    <t>1-198-34/2026</t>
  </si>
  <si>
    <t>оказание услуг по проведению поверки и калибровки оборудования для контроля качества</t>
  </si>
  <si>
    <t>ООО МИГрупп</t>
  </si>
  <si>
    <t>1-201-30/2026</t>
  </si>
  <si>
    <t>оказание услуг по техническому обслуживанию, диагностике, проверке, калибровке и ремонту аппаратов "Протва" для сварки полиэтиленовых труб</t>
  </si>
  <si>
    <t>Щтенникова Екатерина Александровна</t>
  </si>
  <si>
    <t xml:space="preserve">1-203-30/2026  </t>
  </si>
  <si>
    <t>Закупка комплектующего к сварочному оборудованию</t>
  </si>
  <si>
    <t>ИжПромКомплект ООО</t>
  </si>
  <si>
    <t>1-208-34/2026</t>
  </si>
  <si>
    <t xml:space="preserve"> крепежи и комплектующие к воздуховодам.</t>
  </si>
  <si>
    <t>1-209-34/2026</t>
  </si>
  <si>
    <t>выполнение работ техническому обслуживанию телекоммуникационного оборудования</t>
  </si>
  <si>
    <t>Торгмеханика ООО</t>
  </si>
  <si>
    <t>1-210-29/2026</t>
  </si>
  <si>
    <t xml:space="preserve">Выполнение проектно-сметных работ на реконструкцию и строительство установок электрохимзащиты </t>
  </si>
  <si>
    <t>Ижгазпроект ООО</t>
  </si>
  <si>
    <t>1-212-33/2026</t>
  </si>
  <si>
    <t>Услуги  по диагностике и ремонту блоков, модулей и элементов систем телеметрии ПРГ, КТ</t>
  </si>
  <si>
    <t>СервисСофт Инжиниринг ООО</t>
  </si>
  <si>
    <t>1-213-33/2026</t>
  </si>
  <si>
    <t xml:space="preserve"> 32615855362 (СМСП) </t>
  </si>
  <si>
    <t>Многофункциональный комплекс телеметрии "Ссофт.Сигнал"</t>
  </si>
  <si>
    <t>1-214-34/2026</t>
  </si>
  <si>
    <t xml:space="preserve"> Оснастки и расходных материалов для инструмента</t>
  </si>
  <si>
    <t>Мерзляков А.В. ИП</t>
  </si>
  <si>
    <t>1-220-34/2026</t>
  </si>
  <si>
    <t>32615860767 (СМСП)</t>
  </si>
  <si>
    <t xml:space="preserve">строительно-монтажные и пусконаладочные работы систем телеметрии пунктов редуцирования газа </t>
  </si>
  <si>
    <t>1-222-33/2026</t>
  </si>
  <si>
    <t>Оказание услуг по согласованию землянных работ (первичное/вторичное)</t>
  </si>
  <si>
    <t>ПАО "Т Плюс"</t>
  </si>
  <si>
    <t>2-228-71-26/2026</t>
  </si>
  <si>
    <t>Лакокрасочная продукция.</t>
  </si>
  <si>
    <t>Стройгазсерт ООО</t>
  </si>
  <si>
    <t>1-231-34/2026</t>
  </si>
  <si>
    <t>Поставка Сигнализаторов загазованности Seitron Porrdzbi</t>
  </si>
  <si>
    <t>КИПА ЕВРАЗИЯ ООО</t>
  </si>
  <si>
    <t>1-232-34/2026</t>
  </si>
  <si>
    <t>оказание услуг по  по проведению аттестации сварочного оборудования для сварки стальных и полиэтиленовых газопроводов</t>
  </si>
  <si>
    <t>ООО УАЦ "НАКС"</t>
  </si>
  <si>
    <t>1-246-30/2026</t>
  </si>
  <si>
    <t>Геодезические работы по разбивке осей газопроводов (вынос в натуру проектных координат) на объектах газификации</t>
  </si>
  <si>
    <t>ООО "Стройгазпроект"</t>
  </si>
  <si>
    <t>4-252-73-07/2026</t>
  </si>
  <si>
    <t>Поставка пункта редуцирования газа ГРПШ-РДНК-1000-1/1-0-4-0-0-У1-0-1-DN50/DN50</t>
  </si>
  <si>
    <t>штука</t>
  </si>
  <si>
    <t>ООО ПКФ Эльтон</t>
  </si>
  <si>
    <t>1-255-07/2026</t>
  </si>
  <si>
    <t>1-256-07/2026</t>
  </si>
  <si>
    <t>1-257-07/2026</t>
  </si>
  <si>
    <t>1-258-07/2026</t>
  </si>
  <si>
    <t>Оказание услуг по сопровождению (техническому надзору)  за производством работ</t>
  </si>
  <si>
    <t>ОАО "РЖД"</t>
  </si>
  <si>
    <t>5-260-75-01/2026</t>
  </si>
  <si>
    <t>Оказание услуг по транспортированию и размещению отходов 3-5 класса опасности для окружающей природной среды (не относящихся к твердым коммунальный отходам (ТКО), разрешенных к приему на полигон, в соответствии с санитарными правилами устройства и содержания полигона для твердых коммунальных отходов на 2026 год</t>
  </si>
  <si>
    <t>ООО "УК "Престиж"</t>
  </si>
  <si>
    <t>8-271-76-03/2026</t>
  </si>
  <si>
    <t xml:space="preserve"> № 32615959747</t>
  </si>
  <si>
    <t>Оказание услуг (выполнения работ) по техническому диагностированию наружных газопроводов, технических и технологических устройств, обследованию зданий и сооружений и экспертизе промышленной безопасности опасных производственных объектов</t>
  </si>
  <si>
    <t>ООО "Центр экспертизы промышленной безопасности"</t>
  </si>
  <si>
    <t>1-270-07/2026</t>
  </si>
  <si>
    <t xml:space="preserve">Услуги по диагностированию, ремонту, техническому обслуживанию и установке газобаллонного оборудования (далее по тексту: ГБО) на СУГ и КПГ транспортных средств Заказчика </t>
  </si>
  <si>
    <t>ООО "Фитамед"</t>
  </si>
  <si>
    <t>7-275-72-11/2026</t>
  </si>
  <si>
    <t>ЦЗ №951959</t>
  </si>
  <si>
    <t xml:space="preserve">Поставка комплектующих к трассопоисковому оборудованию </t>
  </si>
  <si>
    <t>ООО "ПРАЙД"</t>
  </si>
  <si>
    <t>1-281-34/2026</t>
  </si>
  <si>
    <t>№ 32616026879</t>
  </si>
  <si>
    <t>Выполнение строительно-монтажных работ на объекте «Реконструкция надземного участка газопровода высокого давления инв. № 80738 кад. № 18:26:041140:313 в районе ТЭЦ-1 г. Ижевска »  по адресу: Удмуртская Республика, г. Ижевск.</t>
  </si>
  <si>
    <t>ООО Строительная компания Траст</t>
  </si>
  <si>
    <t>1-286-06/2026</t>
  </si>
  <si>
    <t>Ковер газовый большой полимерно-песчаный</t>
  </si>
  <si>
    <t>ООО "ЦентрТехФорм"</t>
  </si>
  <si>
    <t>1-288-34/2026</t>
  </si>
  <si>
    <t>ЦЗ №952209</t>
  </si>
  <si>
    <t>Поставка преобразователей измерительных Оптим</t>
  </si>
  <si>
    <t>1-291-34/2026</t>
  </si>
  <si>
    <t>32616051753 (СМСП)</t>
  </si>
  <si>
    <t>Поставка инструментов</t>
  </si>
  <si>
    <t>"Торговый Дом Мир инструмента" ООО</t>
  </si>
  <si>
    <t>1-292-34/2026</t>
  </si>
  <si>
    <t>выполнение работ по приведению охранных зон газопроводов в соответствие требованиям «Правил охраны газораспределительных сетей»</t>
  </si>
  <si>
    <t>ООО ГК "Семейный дом"</t>
  </si>
  <si>
    <t>1-295-07/2026</t>
  </si>
  <si>
    <t>1-302-06/2026</t>
  </si>
  <si>
    <t>ООО "Консалт-Нева"</t>
  </si>
  <si>
    <t>ООО НПП ТехСистема</t>
  </si>
  <si>
    <t>1-303-07/2026</t>
  </si>
  <si>
    <t>поставка ЗиП для ремонта имеющегося оборудования, стоп-системы Ду 50-300 мм</t>
  </si>
  <si>
    <t>32616041384 (СМСП)</t>
  </si>
  <si>
    <t>Выполнение комплекса проектно-изыскательских и строительно-монтажных работ на основании заявок Заказчика  по объектам на территории Удмуртской Республики (все территориальные образования)  (все территориальные образования)</t>
  </si>
  <si>
    <t>ПИ Удмуртгазпроект АО</t>
  </si>
  <si>
    <t>1-304-06/2026</t>
  </si>
  <si>
    <t>1-307-06/2026</t>
  </si>
  <si>
    <t>1-305-06/2026</t>
  </si>
  <si>
    <t>ООО "Удмуртрегионгаз"</t>
  </si>
  <si>
    <t>1-306-06/2026</t>
  </si>
  <si>
    <t>Поставка Прокладок ПВД</t>
  </si>
  <si>
    <t>ИП Бочковский Анатолий Антонович</t>
  </si>
  <si>
    <t>1-318-34/2026</t>
  </si>
  <si>
    <t xml:space="preserve"> Стальные трубы</t>
  </si>
  <si>
    <t>1-321-34/2026</t>
  </si>
  <si>
    <t xml:space="preserve"> Лента ФУМ</t>
  </si>
  <si>
    <t>ООО Катод Защита</t>
  </si>
  <si>
    <t>1-322-34/2026</t>
  </si>
  <si>
    <t xml:space="preserve"> 32616081971 (СМСП)</t>
  </si>
  <si>
    <t>Корпорация Альтон ООО</t>
  </si>
  <si>
    <t>1-328-07/2026</t>
  </si>
  <si>
    <t xml:space="preserve"> оказание услуг по техническому диагностированию и экспертизе промышленной безопасности технических устройств</t>
  </si>
  <si>
    <t xml:space="preserve"> Металлосайдинг и комплектующие к воздуховодам</t>
  </si>
  <si>
    <t>ООО Холод-сервис</t>
  </si>
  <si>
    <t>1-333-34/2026</t>
  </si>
  <si>
    <t>1-349-34/2026</t>
  </si>
  <si>
    <t>Уплотнительные материалы.</t>
  </si>
  <si>
    <t>1-355-34/2026</t>
  </si>
  <si>
    <t>1-359-07/2026</t>
  </si>
  <si>
    <t>ООО «ПромСтройГаз»</t>
  </si>
  <si>
    <t xml:space="preserve"> Выполнение строительно-монтажных работ по капитальному ремонту объектов основных средств, выполняемых с применением «Стоп-системы»: Капитальный ремонт: замена задвижки № 001 DN 250 на шаровой кран на объекте «Газопровод п. Ува АГРС - центральная котельная газопровод Р-0.6 МПа инв. 00000160»</t>
  </si>
  <si>
    <t>32616183973 (СМСП)</t>
  </si>
  <si>
    <t>выполнение работ проектно-изыскательских по объектам газификации «Распределительный газопровод д. Ярский Льнозавод Ярского района Удмуртской Республикиа», «Газораспределительные сети в д. Карасево Глазовского района Удмуртской Республики»</t>
  </si>
  <si>
    <t>1-361-06/2026</t>
  </si>
  <si>
    <t xml:space="preserve"> выполнение работ проектно-изыскательских по объектам газификации 
1. «Распределительный газопровод д. Лубянки Сарапульского района Удмуртской Республики» по адресу: Удмуртская республика, Сарапульский район, д. Лубянки.
2.«Распределительный газопровод д. Степной Сарапульского района Удмуртской Республики» по адресу: Удмуртская Республика, Сарапульский район, д. Степной.
3. «Газораспределительные сети д. Усть-Сакла, д. Гремячево Каракулинского района Удмуртской Республики» по адресу: Удмуртская Республика, Каракулинский район, д. Усть-Сакла, д. Гремячево</t>
  </si>
  <si>
    <t>ООО "Удмуртгазпроект"</t>
  </si>
  <si>
    <t>1-362-06/2026</t>
  </si>
  <si>
    <t xml:space="preserve">выполнение работ проектно-изыскательских по объектам газификации 
1. «Распределительный газопровод поч. Владимировский Воткинского района» по адре-су: Удмуртская республика, Воткинский район, поч. Владимировский.
2.«Газораспределительные сети с. Вишур Увинского района Удмуртской Республики» по адресу: Удмуртская Республика, Увинский район, д. Вишур
3.«Газопровод распределительный д. Богородский Алнашского района» по адресу: Уд-муртская Республика, Алнашский район, д. Богородоский </t>
  </si>
  <si>
    <t>1-363-34/2026</t>
  </si>
  <si>
    <t>1-339-34/2026</t>
  </si>
  <si>
    <t>ООО Фирма Эллис</t>
  </si>
  <si>
    <t>1-340-34/2026</t>
  </si>
  <si>
    <t xml:space="preserve"> Сыпучие материалы</t>
  </si>
  <si>
    <t>Ремкомплекты</t>
  </si>
  <si>
    <t xml:space="preserve">Поставка запчастей для газобалонного оборудования </t>
  </si>
  <si>
    <t>ИП Щекалев Д.В.</t>
  </si>
  <si>
    <t>5-347-75---01/2026</t>
  </si>
  <si>
    <t>Услуги по капитальному ремонту автотранспорта филиала №3 АО «Газпром газораспределение Ижевск» в г. Воткинске</t>
  </si>
  <si>
    <t>ИП Крупин С.В.</t>
  </si>
  <si>
    <t>4-354-73-13/2026</t>
  </si>
  <si>
    <t>1-342-18/2026</t>
  </si>
  <si>
    <t>1-343-18/2026</t>
  </si>
  <si>
    <t>1-344-18/2026</t>
  </si>
  <si>
    <t>1-345-18/2026</t>
  </si>
  <si>
    <t>аренда объекта газораспределительной системы, общей протяженностью 19750 м, расположенного по адресу: Удмуртская Республика, муниципальный округ Сарапульский район</t>
  </si>
  <si>
    <t>аренда объекта газораспределительной системы, общей протяженностью 24019 м, расположенного по адресу: Удмуртская Республика, муниципальный округ Завьяловский район</t>
  </si>
  <si>
    <t>аренда объекта газораспределительной системы, общей протяженностью 1965 м, расположенного по адресу: Удмуртская Республика, муниципальный округ Завьяловский район</t>
  </si>
  <si>
    <t>аренда объекта газораспределительной системы, общей протяженностью 7530 м, расположенного по адресу: Удмуртская Республика, муниципальный округ Завьяловский район</t>
  </si>
  <si>
    <t>ООО "Газпром газификация"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</si>
</sst>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1">
    <font>
      <sz val="11"/>
      <color theme="1"/>
      <name val="Calibri"/>
    </font>
    <font>
      <sz val="12"/>
      <color theme="1"/>
      <name val="Tempora LGC Uni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name val="Tempora LGC Uni"/>
    </font>
    <font>
      <sz val="11"/>
      <color theme="1"/>
      <name val="Tempora LGC Uni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2" borderId="0" xfId="0" applyFill="1"/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41"/>
  <sheetViews>
    <sheetView tabSelected="1" topLeftCell="J1" zoomScale="70" workbookViewId="0">
      <pane ySplit="7" topLeftCell="A73" activePane="bottomLeft" state="frozen"/>
      <selection activeCell="D33" sqref="D33"/>
      <selection pane="bottomLeft" activeCell="J76" sqref="J76"/>
    </sheetView>
  </sheetViews>
  <sheetFormatPr defaultColWidth="8.7109375" defaultRowHeight="15"/>
  <cols>
    <col min="1" max="1" width="5.7109375" style="1" customWidth="1"/>
    <col min="2" max="2" width="17.42578125" style="2" customWidth="1"/>
    <col min="3" max="3" width="10.140625" style="2" customWidth="1"/>
    <col min="4" max="4" width="11.5703125" style="3" customWidth="1"/>
    <col min="5" max="5" width="10.140625" style="2" customWidth="1"/>
    <col min="6" max="8" width="10.5703125" style="2" customWidth="1"/>
    <col min="9" max="9" width="10.42578125" style="2" customWidth="1"/>
    <col min="10" max="10" width="9.5703125" style="2" customWidth="1"/>
    <col min="11" max="11" width="14.42578125" style="2" customWidth="1"/>
    <col min="12" max="12" width="9.140625" style="2" customWidth="1"/>
    <col min="13" max="13" width="15.42578125" style="4" customWidth="1"/>
    <col min="14" max="14" width="31" style="2" customWidth="1"/>
    <col min="15" max="15" width="30.140625" style="2" customWidth="1"/>
    <col min="16" max="16" width="76.140625" style="4" customWidth="1"/>
    <col min="17" max="17" width="15.85546875" style="5" customWidth="1"/>
    <col min="18" max="18" width="11.7109375" style="5" customWidth="1"/>
    <col min="19" max="19" width="11.28515625" style="6" customWidth="1"/>
    <col min="20" max="20" width="20.42578125" style="5" customWidth="1"/>
    <col min="21" max="21" width="25.140625" style="4" customWidth="1"/>
    <col min="22" max="22" width="23" style="7" customWidth="1"/>
    <col min="23" max="23" width="35.7109375" style="8" customWidth="1"/>
  </cols>
  <sheetData>
    <row r="1" spans="1:23" ht="33.7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10"/>
    </row>
    <row r="2" spans="1:23" ht="39.75" customHeight="1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/>
      <c r="Q2" s="10"/>
      <c r="R2" s="11"/>
      <c r="S2" s="11"/>
      <c r="T2" s="11"/>
      <c r="U2" s="10"/>
      <c r="V2" s="10"/>
    </row>
    <row r="3" spans="1:23" ht="15" customHeight="1">
      <c r="A3" s="60" t="s">
        <v>1</v>
      </c>
      <c r="B3" s="61" t="s">
        <v>2</v>
      </c>
      <c r="C3" s="60" t="s">
        <v>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58" t="s">
        <v>4</v>
      </c>
      <c r="Q3" s="62" t="s">
        <v>5</v>
      </c>
      <c r="R3" s="63" t="s">
        <v>6</v>
      </c>
      <c r="S3" s="64" t="s">
        <v>7</v>
      </c>
      <c r="T3" s="63" t="s">
        <v>8</v>
      </c>
      <c r="U3" s="61" t="s">
        <v>9</v>
      </c>
      <c r="V3" s="65" t="s">
        <v>10</v>
      </c>
      <c r="W3" s="14"/>
    </row>
    <row r="4" spans="1:23" ht="23.25" customHeight="1">
      <c r="A4" s="60"/>
      <c r="B4" s="61"/>
      <c r="C4" s="60" t="s">
        <v>11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58" t="s">
        <v>12</v>
      </c>
      <c r="O4" s="58"/>
      <c r="P4" s="58"/>
      <c r="Q4" s="62"/>
      <c r="R4" s="63"/>
      <c r="S4" s="64"/>
      <c r="T4" s="63"/>
      <c r="U4" s="61"/>
      <c r="V4" s="65"/>
      <c r="W4" s="14"/>
    </row>
    <row r="5" spans="1:23" ht="28.5" customHeight="1">
      <c r="A5" s="60"/>
      <c r="B5" s="61"/>
      <c r="C5" s="60" t="s">
        <v>13</v>
      </c>
      <c r="D5" s="60"/>
      <c r="E5" s="60"/>
      <c r="F5" s="60"/>
      <c r="G5" s="60"/>
      <c r="H5" s="60"/>
      <c r="I5" s="60"/>
      <c r="J5" s="60"/>
      <c r="K5" s="60"/>
      <c r="L5" s="60"/>
      <c r="M5" s="58" t="s">
        <v>14</v>
      </c>
      <c r="N5" s="58" t="s">
        <v>15</v>
      </c>
      <c r="O5" s="58" t="s">
        <v>16</v>
      </c>
      <c r="P5" s="58"/>
      <c r="Q5" s="62"/>
      <c r="R5" s="63"/>
      <c r="S5" s="64"/>
      <c r="T5" s="63"/>
      <c r="U5" s="61"/>
      <c r="V5" s="65"/>
      <c r="W5" s="14"/>
    </row>
    <row r="6" spans="1:23" ht="28.5" customHeight="1">
      <c r="A6" s="60"/>
      <c r="B6" s="61"/>
      <c r="C6" s="58" t="s">
        <v>17</v>
      </c>
      <c r="D6" s="58"/>
      <c r="E6" s="58"/>
      <c r="F6" s="58" t="s">
        <v>18</v>
      </c>
      <c r="G6" s="58"/>
      <c r="H6" s="58"/>
      <c r="I6" s="58" t="s">
        <v>19</v>
      </c>
      <c r="J6" s="58"/>
      <c r="K6" s="58" t="s">
        <v>20</v>
      </c>
      <c r="L6" s="58"/>
      <c r="M6" s="58"/>
      <c r="N6" s="58"/>
      <c r="O6" s="58"/>
      <c r="P6" s="58"/>
      <c r="Q6" s="62"/>
      <c r="R6" s="63"/>
      <c r="S6" s="64"/>
      <c r="T6" s="63"/>
      <c r="U6" s="61"/>
      <c r="V6" s="65"/>
      <c r="W6" s="14"/>
    </row>
    <row r="7" spans="1:23" s="15" customFormat="1" ht="60">
      <c r="A7" s="60"/>
      <c r="B7" s="61"/>
      <c r="C7" s="13" t="s">
        <v>21</v>
      </c>
      <c r="D7" s="16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2" t="s">
        <v>29</v>
      </c>
      <c r="L7" s="12" t="s">
        <v>30</v>
      </c>
      <c r="M7" s="58"/>
      <c r="N7" s="58"/>
      <c r="O7" s="58"/>
      <c r="P7" s="58"/>
      <c r="Q7" s="62"/>
      <c r="R7" s="63"/>
      <c r="S7" s="64"/>
      <c r="T7" s="63"/>
      <c r="U7" s="61"/>
      <c r="V7" s="65"/>
      <c r="W7" s="14"/>
    </row>
    <row r="8" spans="1:23">
      <c r="A8" s="12">
        <v>1</v>
      </c>
      <c r="B8" s="2">
        <v>2</v>
      </c>
      <c r="C8" s="17">
        <v>3</v>
      </c>
      <c r="D8" s="2">
        <v>4</v>
      </c>
      <c r="E8" s="17">
        <v>5</v>
      </c>
      <c r="F8" s="2">
        <v>6</v>
      </c>
      <c r="G8" s="17">
        <v>7</v>
      </c>
      <c r="H8" s="2">
        <v>8</v>
      </c>
      <c r="I8" s="17">
        <v>9</v>
      </c>
      <c r="J8" s="2">
        <v>10</v>
      </c>
      <c r="K8" s="17">
        <v>11</v>
      </c>
      <c r="L8" s="2">
        <v>12</v>
      </c>
      <c r="M8" s="18">
        <v>13</v>
      </c>
      <c r="N8" s="2">
        <v>14</v>
      </c>
      <c r="O8" s="17">
        <v>15</v>
      </c>
      <c r="P8" s="4">
        <v>16</v>
      </c>
      <c r="Q8" s="17">
        <v>17</v>
      </c>
      <c r="R8" s="2">
        <v>18</v>
      </c>
      <c r="S8" s="12">
        <v>19</v>
      </c>
      <c r="T8" s="2">
        <v>20</v>
      </c>
      <c r="U8" s="17">
        <v>21</v>
      </c>
      <c r="V8" s="2">
        <v>22</v>
      </c>
      <c r="W8" s="17">
        <v>23</v>
      </c>
    </row>
    <row r="9" spans="1:23" ht="57.2" customHeight="1">
      <c r="A9" s="19">
        <v>1</v>
      </c>
      <c r="B9" s="20">
        <v>46062</v>
      </c>
      <c r="C9" s="19">
        <v>0</v>
      </c>
      <c r="D9" s="19">
        <v>0</v>
      </c>
      <c r="E9" s="19">
        <v>0</v>
      </c>
      <c r="F9" s="19">
        <v>0</v>
      </c>
      <c r="G9" s="12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1">
        <v>32515587579</v>
      </c>
      <c r="N9" s="19">
        <v>0</v>
      </c>
      <c r="O9" s="19">
        <v>0</v>
      </c>
      <c r="P9" s="21" t="s">
        <v>31</v>
      </c>
      <c r="Q9" s="22">
        <v>184.8</v>
      </c>
      <c r="R9" s="23" t="s">
        <v>32</v>
      </c>
      <c r="S9" s="24">
        <v>6</v>
      </c>
      <c r="T9" s="25">
        <f>Q9*S9</f>
        <v>1108.8000000000002</v>
      </c>
      <c r="U9" s="21" t="s">
        <v>33</v>
      </c>
      <c r="V9" s="21" t="s">
        <v>34</v>
      </c>
      <c r="W9" s="26"/>
    </row>
    <row r="10" spans="1:23" ht="57.2" customHeight="1">
      <c r="A10" s="27">
        <v>2</v>
      </c>
      <c r="B10" s="20">
        <v>46101</v>
      </c>
      <c r="C10" s="19">
        <v>0</v>
      </c>
      <c r="D10" s="19">
        <v>0</v>
      </c>
      <c r="E10" s="19">
        <v>0</v>
      </c>
      <c r="F10" s="19">
        <v>0</v>
      </c>
      <c r="G10" s="12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1" t="s">
        <v>35</v>
      </c>
      <c r="N10" s="19">
        <v>0</v>
      </c>
      <c r="O10" s="19">
        <v>0</v>
      </c>
      <c r="P10" s="28" t="s">
        <v>36</v>
      </c>
      <c r="Q10" s="22">
        <v>577.76990000000001</v>
      </c>
      <c r="R10" s="23" t="s">
        <v>37</v>
      </c>
      <c r="S10" s="29">
        <v>1</v>
      </c>
      <c r="T10" s="22">
        <v>577.76990000000001</v>
      </c>
      <c r="U10" s="21" t="s">
        <v>38</v>
      </c>
      <c r="V10" s="21" t="s">
        <v>39</v>
      </c>
      <c r="W10" s="26"/>
    </row>
    <row r="11" spans="1:23" ht="57.2" customHeight="1">
      <c r="A11" s="19">
        <v>3</v>
      </c>
      <c r="B11" s="20">
        <v>46111</v>
      </c>
      <c r="C11" s="19">
        <v>0</v>
      </c>
      <c r="D11" s="19">
        <v>0</v>
      </c>
      <c r="E11" s="19">
        <v>0</v>
      </c>
      <c r="F11" s="19">
        <v>0</v>
      </c>
      <c r="G11" s="12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21" t="s">
        <v>40</v>
      </c>
      <c r="N11" s="19">
        <v>0</v>
      </c>
      <c r="O11" s="19">
        <v>0</v>
      </c>
      <c r="P11" s="28" t="s">
        <v>41</v>
      </c>
      <c r="Q11" s="22">
        <v>1006.5</v>
      </c>
      <c r="R11" s="23" t="s">
        <v>32</v>
      </c>
      <c r="S11" s="29">
        <v>1</v>
      </c>
      <c r="T11" s="22">
        <v>1006.5</v>
      </c>
      <c r="U11" s="21" t="s">
        <v>42</v>
      </c>
      <c r="V11" s="21" t="s">
        <v>43</v>
      </c>
      <c r="W11" s="26"/>
    </row>
    <row r="12" spans="1:23" ht="57.2" customHeight="1">
      <c r="A12" s="27">
        <v>4</v>
      </c>
      <c r="B12" s="20">
        <v>46105</v>
      </c>
      <c r="C12" s="19">
        <v>0</v>
      </c>
      <c r="D12" s="19">
        <v>0</v>
      </c>
      <c r="E12" s="19">
        <v>0</v>
      </c>
      <c r="F12" s="19">
        <v>0</v>
      </c>
      <c r="G12" s="12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1">
        <v>0</v>
      </c>
      <c r="N12" s="19">
        <v>1</v>
      </c>
      <c r="O12" s="19">
        <v>0</v>
      </c>
      <c r="P12" s="28" t="s">
        <v>44</v>
      </c>
      <c r="Q12" s="22">
        <v>22</v>
      </c>
      <c r="R12" s="23" t="s">
        <v>37</v>
      </c>
      <c r="S12" s="30">
        <v>12</v>
      </c>
      <c r="T12" s="22">
        <v>264</v>
      </c>
      <c r="U12" s="21" t="s">
        <v>45</v>
      </c>
      <c r="V12" s="21" t="s">
        <v>46</v>
      </c>
      <c r="W12" s="26"/>
    </row>
    <row r="13" spans="1:23" ht="57.2" customHeight="1">
      <c r="A13" s="19">
        <v>5</v>
      </c>
      <c r="B13" s="31">
        <v>46108</v>
      </c>
      <c r="C13" s="19">
        <v>0</v>
      </c>
      <c r="D13" s="19">
        <v>0</v>
      </c>
      <c r="E13" s="19">
        <v>0</v>
      </c>
      <c r="F13" s="19">
        <v>0</v>
      </c>
      <c r="G13" s="12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1">
        <v>0</v>
      </c>
      <c r="N13" s="32">
        <v>1</v>
      </c>
      <c r="O13" s="19">
        <v>0</v>
      </c>
      <c r="P13" s="33" t="s">
        <v>47</v>
      </c>
      <c r="Q13" s="34">
        <v>933.6</v>
      </c>
      <c r="R13" s="23" t="s">
        <v>37</v>
      </c>
      <c r="S13" s="24">
        <v>1</v>
      </c>
      <c r="T13" s="35">
        <v>933.6</v>
      </c>
      <c r="U13" s="36" t="s">
        <v>48</v>
      </c>
      <c r="V13" s="33" t="s">
        <v>49</v>
      </c>
      <c r="W13" s="37"/>
    </row>
    <row r="14" spans="1:23" ht="57.2" customHeight="1">
      <c r="A14" s="27">
        <v>6</v>
      </c>
      <c r="B14" s="31">
        <v>46107</v>
      </c>
      <c r="C14" s="19">
        <v>0</v>
      </c>
      <c r="D14" s="19">
        <v>0</v>
      </c>
      <c r="E14" s="19">
        <v>0</v>
      </c>
      <c r="F14" s="19">
        <v>0</v>
      </c>
      <c r="G14" s="12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21">
        <v>0</v>
      </c>
      <c r="N14" s="32">
        <v>1</v>
      </c>
      <c r="O14" s="19">
        <v>0</v>
      </c>
      <c r="P14" s="33" t="s">
        <v>47</v>
      </c>
      <c r="Q14" s="34">
        <v>1994.5</v>
      </c>
      <c r="R14" s="23" t="s">
        <v>37</v>
      </c>
      <c r="S14" s="24">
        <v>1</v>
      </c>
      <c r="T14" s="38">
        <v>1994.5</v>
      </c>
      <c r="U14" s="36" t="s">
        <v>48</v>
      </c>
      <c r="V14" s="33" t="s">
        <v>50</v>
      </c>
      <c r="W14" s="37"/>
    </row>
    <row r="15" spans="1:23" ht="57.2" customHeight="1">
      <c r="A15" s="19">
        <v>7</v>
      </c>
      <c r="B15" s="31">
        <v>46097</v>
      </c>
      <c r="C15" s="19">
        <v>0</v>
      </c>
      <c r="D15" s="19">
        <v>0</v>
      </c>
      <c r="E15" s="19">
        <v>0</v>
      </c>
      <c r="F15" s="19">
        <v>0</v>
      </c>
      <c r="G15" s="12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21">
        <v>0</v>
      </c>
      <c r="N15" s="32">
        <v>1</v>
      </c>
      <c r="O15" s="19">
        <v>0</v>
      </c>
      <c r="P15" s="33" t="s">
        <v>51</v>
      </c>
      <c r="Q15" s="34">
        <v>450</v>
      </c>
      <c r="R15" s="23" t="s">
        <v>37</v>
      </c>
      <c r="S15" s="39">
        <v>1</v>
      </c>
      <c r="T15" s="38">
        <v>450</v>
      </c>
      <c r="U15" s="36" t="s">
        <v>52</v>
      </c>
      <c r="V15" s="33" t="s">
        <v>53</v>
      </c>
      <c r="W15" s="37"/>
    </row>
    <row r="16" spans="1:23" ht="57.2" customHeight="1">
      <c r="A16" s="27">
        <v>8</v>
      </c>
      <c r="B16" s="31">
        <v>46099</v>
      </c>
      <c r="C16" s="19">
        <v>0</v>
      </c>
      <c r="D16" s="19">
        <v>0</v>
      </c>
      <c r="E16" s="19">
        <v>0</v>
      </c>
      <c r="F16" s="19">
        <v>0</v>
      </c>
      <c r="G16" s="12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1">
        <v>0</v>
      </c>
      <c r="N16" s="32">
        <v>1</v>
      </c>
      <c r="O16" s="19">
        <v>0</v>
      </c>
      <c r="P16" s="40" t="s">
        <v>54</v>
      </c>
      <c r="Q16" s="41">
        <v>994.57100000000003</v>
      </c>
      <c r="R16" s="23" t="s">
        <v>37</v>
      </c>
      <c r="S16" s="42">
        <v>1</v>
      </c>
      <c r="T16" s="38">
        <v>994.57100000000003</v>
      </c>
      <c r="U16" s="36" t="s">
        <v>55</v>
      </c>
      <c r="V16" s="33" t="s">
        <v>56</v>
      </c>
      <c r="W16" s="37"/>
    </row>
    <row r="17" spans="1:23" ht="57.2" customHeight="1">
      <c r="A17" s="19">
        <v>9</v>
      </c>
      <c r="B17" s="31">
        <v>46115</v>
      </c>
      <c r="C17" s="19">
        <v>0</v>
      </c>
      <c r="D17" s="19">
        <v>0</v>
      </c>
      <c r="E17" s="19">
        <v>0</v>
      </c>
      <c r="F17" s="19">
        <v>0</v>
      </c>
      <c r="G17" s="12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1">
        <v>0</v>
      </c>
      <c r="N17" s="32">
        <v>1</v>
      </c>
      <c r="O17" s="32">
        <v>0</v>
      </c>
      <c r="P17" s="28" t="s">
        <v>57</v>
      </c>
      <c r="Q17" s="34">
        <v>228.52</v>
      </c>
      <c r="R17" s="23" t="s">
        <v>37</v>
      </c>
      <c r="S17" s="43">
        <v>1</v>
      </c>
      <c r="T17" s="44">
        <v>228.52</v>
      </c>
      <c r="U17" s="36" t="s">
        <v>58</v>
      </c>
      <c r="V17" s="33" t="s">
        <v>59</v>
      </c>
      <c r="W17" s="37"/>
    </row>
    <row r="18" spans="1:23" ht="57.2" customHeight="1">
      <c r="A18" s="27">
        <v>10</v>
      </c>
      <c r="B18" s="31">
        <v>46115</v>
      </c>
      <c r="C18" s="19">
        <v>0</v>
      </c>
      <c r="D18" s="19">
        <v>0</v>
      </c>
      <c r="E18" s="19">
        <v>0</v>
      </c>
      <c r="F18" s="19">
        <v>0</v>
      </c>
      <c r="G18" s="12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1">
        <v>0</v>
      </c>
      <c r="N18" s="32">
        <v>1</v>
      </c>
      <c r="O18" s="32">
        <v>0</v>
      </c>
      <c r="P18" s="36" t="s">
        <v>60</v>
      </c>
      <c r="Q18" s="34">
        <v>99</v>
      </c>
      <c r="R18" s="23" t="s">
        <v>37</v>
      </c>
      <c r="S18" s="42">
        <v>1</v>
      </c>
      <c r="T18" s="45">
        <v>99</v>
      </c>
      <c r="U18" s="46" t="s">
        <v>61</v>
      </c>
      <c r="V18" s="38" t="s">
        <v>62</v>
      </c>
      <c r="W18" s="37"/>
    </row>
    <row r="19" spans="1:23" ht="57.2" customHeight="1">
      <c r="A19" s="19">
        <v>11</v>
      </c>
      <c r="B19" s="31">
        <v>46119</v>
      </c>
      <c r="C19" s="19">
        <v>0</v>
      </c>
      <c r="D19" s="19">
        <v>0</v>
      </c>
      <c r="E19" s="19">
        <v>0</v>
      </c>
      <c r="F19" s="19">
        <v>0</v>
      </c>
      <c r="G19" s="12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21">
        <v>0</v>
      </c>
      <c r="N19" s="32">
        <v>1</v>
      </c>
      <c r="O19" s="32">
        <v>0</v>
      </c>
      <c r="P19" s="28" t="s">
        <v>63</v>
      </c>
      <c r="Q19" s="34">
        <v>120</v>
      </c>
      <c r="R19" s="23" t="s">
        <v>37</v>
      </c>
      <c r="S19" s="43">
        <v>1</v>
      </c>
      <c r="T19" s="44">
        <v>120</v>
      </c>
      <c r="U19" s="36" t="s">
        <v>64</v>
      </c>
      <c r="V19" s="33" t="s">
        <v>65</v>
      </c>
      <c r="W19" s="37"/>
    </row>
    <row r="20" spans="1:23" ht="57.2" customHeight="1">
      <c r="A20" s="27">
        <v>12</v>
      </c>
      <c r="B20" s="31">
        <v>46119</v>
      </c>
      <c r="C20" s="19">
        <v>0</v>
      </c>
      <c r="D20" s="19">
        <v>0</v>
      </c>
      <c r="E20" s="19">
        <v>0</v>
      </c>
      <c r="F20" s="19">
        <v>0</v>
      </c>
      <c r="G20" s="12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21">
        <v>0</v>
      </c>
      <c r="N20" s="32">
        <v>1</v>
      </c>
      <c r="O20" s="32">
        <v>0</v>
      </c>
      <c r="P20" s="36" t="s">
        <v>66</v>
      </c>
      <c r="Q20" s="34">
        <v>130.18915999999999</v>
      </c>
      <c r="R20" s="23" t="s">
        <v>37</v>
      </c>
      <c r="S20" s="43">
        <v>1</v>
      </c>
      <c r="T20" s="45">
        <v>130.18915999999999</v>
      </c>
      <c r="U20" s="46" t="s">
        <v>67</v>
      </c>
      <c r="V20" s="38" t="s">
        <v>68</v>
      </c>
      <c r="W20" s="37"/>
    </row>
    <row r="21" spans="1:23" ht="57.2" customHeight="1">
      <c r="A21" s="19">
        <v>13</v>
      </c>
      <c r="B21" s="31">
        <v>46129</v>
      </c>
      <c r="C21" s="19">
        <v>0</v>
      </c>
      <c r="D21" s="19">
        <v>0</v>
      </c>
      <c r="E21" s="19">
        <v>0</v>
      </c>
      <c r="F21" s="19">
        <v>0</v>
      </c>
      <c r="G21" s="12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1">
        <v>0</v>
      </c>
      <c r="N21" s="32">
        <v>1</v>
      </c>
      <c r="O21" s="32">
        <v>0</v>
      </c>
      <c r="P21" s="28" t="s">
        <v>69</v>
      </c>
      <c r="Q21" s="34">
        <v>473.11599999999999</v>
      </c>
      <c r="R21" s="23" t="s">
        <v>37</v>
      </c>
      <c r="S21" s="43">
        <v>1</v>
      </c>
      <c r="T21" s="34">
        <v>473.11599999999999</v>
      </c>
      <c r="U21" s="36" t="s">
        <v>70</v>
      </c>
      <c r="V21" s="33" t="s">
        <v>71</v>
      </c>
      <c r="W21" s="37"/>
    </row>
    <row r="22" spans="1:23" ht="57.2" customHeight="1">
      <c r="A22" s="27">
        <v>14</v>
      </c>
      <c r="B22" s="31">
        <v>46135</v>
      </c>
      <c r="C22" s="19">
        <v>0</v>
      </c>
      <c r="D22" s="19">
        <v>0</v>
      </c>
      <c r="E22" s="19">
        <v>0</v>
      </c>
      <c r="F22" s="19">
        <v>0</v>
      </c>
      <c r="G22" s="12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36">
        <v>32615822667</v>
      </c>
      <c r="N22" s="32">
        <v>0</v>
      </c>
      <c r="O22" s="32">
        <v>0</v>
      </c>
      <c r="P22" s="36" t="s">
        <v>72</v>
      </c>
      <c r="Q22" s="34">
        <v>431.51400000000001</v>
      </c>
      <c r="R22" s="23" t="s">
        <v>37</v>
      </c>
      <c r="S22" s="43">
        <v>1</v>
      </c>
      <c r="T22" s="34">
        <v>431.51400000000001</v>
      </c>
      <c r="U22" s="46" t="s">
        <v>73</v>
      </c>
      <c r="V22" s="38" t="s">
        <v>74</v>
      </c>
      <c r="W22" s="37"/>
    </row>
    <row r="23" spans="1:23" ht="57.2" customHeight="1">
      <c r="A23" s="19">
        <v>15</v>
      </c>
      <c r="B23" s="31">
        <v>46135</v>
      </c>
      <c r="C23" s="19">
        <v>0</v>
      </c>
      <c r="D23" s="19">
        <v>0</v>
      </c>
      <c r="E23" s="19">
        <v>0</v>
      </c>
      <c r="F23" s="19">
        <v>0</v>
      </c>
      <c r="G23" s="12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36">
        <v>0</v>
      </c>
      <c r="N23" s="32">
        <v>1</v>
      </c>
      <c r="O23" s="32">
        <v>0</v>
      </c>
      <c r="P23" s="28" t="s">
        <v>75</v>
      </c>
      <c r="Q23" s="34">
        <v>59</v>
      </c>
      <c r="R23" s="23" t="s">
        <v>37</v>
      </c>
      <c r="S23" s="43">
        <v>1</v>
      </c>
      <c r="T23" s="44">
        <v>59</v>
      </c>
      <c r="U23" s="36" t="s">
        <v>76</v>
      </c>
      <c r="V23" s="33" t="s">
        <v>77</v>
      </c>
      <c r="W23" s="37"/>
    </row>
    <row r="24" spans="1:23" ht="57.2" customHeight="1">
      <c r="A24" s="27">
        <v>16</v>
      </c>
      <c r="B24" s="31">
        <v>46140</v>
      </c>
      <c r="C24" s="19">
        <v>0</v>
      </c>
      <c r="D24" s="19">
        <v>0</v>
      </c>
      <c r="E24" s="19">
        <v>0</v>
      </c>
      <c r="F24" s="19">
        <v>0</v>
      </c>
      <c r="G24" s="12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36">
        <v>0</v>
      </c>
      <c r="N24" s="32">
        <v>1</v>
      </c>
      <c r="O24" s="32">
        <v>0</v>
      </c>
      <c r="P24" s="36" t="s">
        <v>78</v>
      </c>
      <c r="Q24" s="34">
        <v>1100</v>
      </c>
      <c r="R24" s="23" t="s">
        <v>37</v>
      </c>
      <c r="S24" s="42">
        <v>1</v>
      </c>
      <c r="T24" s="45">
        <v>1100</v>
      </c>
      <c r="U24" s="46" t="s">
        <v>79</v>
      </c>
      <c r="V24" s="38" t="s">
        <v>80</v>
      </c>
      <c r="W24" s="37"/>
    </row>
    <row r="25" spans="1:23" ht="57.2" customHeight="1">
      <c r="A25" s="19">
        <v>17</v>
      </c>
      <c r="B25" s="47">
        <v>46146</v>
      </c>
      <c r="C25" s="19">
        <v>0</v>
      </c>
      <c r="D25" s="19">
        <v>0</v>
      </c>
      <c r="E25" s="19">
        <v>0</v>
      </c>
      <c r="F25" s="19">
        <v>0</v>
      </c>
      <c r="G25" s="12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36">
        <v>0</v>
      </c>
      <c r="N25" s="32">
        <v>1</v>
      </c>
      <c r="O25" s="32">
        <v>0</v>
      </c>
      <c r="P25" s="36" t="s">
        <v>81</v>
      </c>
      <c r="Q25" s="34">
        <v>499.322</v>
      </c>
      <c r="R25" s="23" t="s">
        <v>37</v>
      </c>
      <c r="S25" s="42">
        <v>1</v>
      </c>
      <c r="T25" s="45">
        <f t="shared" ref="T25:T37" si="0">Q25</f>
        <v>499.322</v>
      </c>
      <c r="U25" s="46" t="s">
        <v>82</v>
      </c>
      <c r="V25" s="38" t="s">
        <v>83</v>
      </c>
      <c r="W25" s="37"/>
    </row>
    <row r="26" spans="1:23" ht="43.15" customHeight="1">
      <c r="A26" s="27">
        <v>18</v>
      </c>
      <c r="B26" s="47">
        <v>46146</v>
      </c>
      <c r="C26" s="19">
        <v>0</v>
      </c>
      <c r="D26" s="19">
        <v>0</v>
      </c>
      <c r="E26" s="19">
        <v>0</v>
      </c>
      <c r="F26" s="19">
        <v>0</v>
      </c>
      <c r="G26" s="12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36">
        <v>0</v>
      </c>
      <c r="N26" s="32">
        <v>1</v>
      </c>
      <c r="O26" s="32">
        <v>0</v>
      </c>
      <c r="P26" s="36" t="s">
        <v>84</v>
      </c>
      <c r="Q26" s="34">
        <v>63.564680000000003</v>
      </c>
      <c r="R26" s="23" t="s">
        <v>37</v>
      </c>
      <c r="S26" s="42">
        <v>1</v>
      </c>
      <c r="T26" s="45">
        <f t="shared" si="0"/>
        <v>63.564680000000003</v>
      </c>
      <c r="U26" s="46" t="s">
        <v>67</v>
      </c>
      <c r="V26" s="38" t="s">
        <v>85</v>
      </c>
      <c r="W26" s="37"/>
    </row>
    <row r="27" spans="1:23" ht="43.15" customHeight="1">
      <c r="A27" s="19">
        <v>19</v>
      </c>
      <c r="B27" s="47">
        <v>46146</v>
      </c>
      <c r="C27" s="19">
        <v>0</v>
      </c>
      <c r="D27" s="19">
        <v>0</v>
      </c>
      <c r="E27" s="19">
        <v>0</v>
      </c>
      <c r="F27" s="19">
        <v>0</v>
      </c>
      <c r="G27" s="12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36">
        <v>0</v>
      </c>
      <c r="N27" s="32">
        <v>1</v>
      </c>
      <c r="O27" s="32">
        <v>0</v>
      </c>
      <c r="P27" s="36" t="s">
        <v>86</v>
      </c>
      <c r="Q27" s="34">
        <v>100</v>
      </c>
      <c r="R27" s="23" t="s">
        <v>37</v>
      </c>
      <c r="S27" s="42">
        <v>1</v>
      </c>
      <c r="T27" s="45">
        <f t="shared" si="0"/>
        <v>100</v>
      </c>
      <c r="U27" s="46" t="s">
        <v>87</v>
      </c>
      <c r="V27" s="38" t="s">
        <v>88</v>
      </c>
      <c r="W27" s="37"/>
    </row>
    <row r="28" spans="1:23" ht="43.15" customHeight="1">
      <c r="A28" s="27">
        <v>20</v>
      </c>
      <c r="B28" s="47">
        <v>46146</v>
      </c>
      <c r="C28" s="19">
        <v>0</v>
      </c>
      <c r="D28" s="19">
        <v>0</v>
      </c>
      <c r="E28" s="19">
        <v>0</v>
      </c>
      <c r="F28" s="19">
        <v>0</v>
      </c>
      <c r="G28" s="12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36">
        <v>0</v>
      </c>
      <c r="N28" s="32">
        <v>1</v>
      </c>
      <c r="O28" s="32">
        <v>0</v>
      </c>
      <c r="P28" s="36" t="s">
        <v>89</v>
      </c>
      <c r="Q28" s="34">
        <v>735.53800000000001</v>
      </c>
      <c r="R28" s="23" t="s">
        <v>37</v>
      </c>
      <c r="S28" s="42">
        <v>1</v>
      </c>
      <c r="T28" s="45">
        <f t="shared" si="0"/>
        <v>735.53800000000001</v>
      </c>
      <c r="U28" s="46" t="s">
        <v>90</v>
      </c>
      <c r="V28" s="38" t="s">
        <v>91</v>
      </c>
      <c r="W28" s="37"/>
    </row>
    <row r="29" spans="1:23" ht="43.15" customHeight="1">
      <c r="A29" s="19">
        <v>21</v>
      </c>
      <c r="B29" s="47">
        <v>46146</v>
      </c>
      <c r="C29" s="19">
        <v>0</v>
      </c>
      <c r="D29" s="19">
        <v>0</v>
      </c>
      <c r="E29" s="19">
        <v>0</v>
      </c>
      <c r="F29" s="19">
        <v>0</v>
      </c>
      <c r="G29" s="12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36">
        <v>0</v>
      </c>
      <c r="N29" s="32">
        <v>1</v>
      </c>
      <c r="O29" s="32">
        <v>0</v>
      </c>
      <c r="P29" s="36" t="s">
        <v>92</v>
      </c>
      <c r="Q29" s="34">
        <v>500</v>
      </c>
      <c r="R29" s="23" t="s">
        <v>37</v>
      </c>
      <c r="S29" s="42">
        <v>1</v>
      </c>
      <c r="T29" s="45">
        <f t="shared" si="0"/>
        <v>500</v>
      </c>
      <c r="U29" s="46" t="s">
        <v>93</v>
      </c>
      <c r="V29" s="38" t="s">
        <v>94</v>
      </c>
      <c r="W29" s="37"/>
    </row>
    <row r="30" spans="1:23" ht="43.15" customHeight="1">
      <c r="A30" s="27">
        <v>22</v>
      </c>
      <c r="B30" s="47">
        <v>46146</v>
      </c>
      <c r="C30" s="19">
        <v>0</v>
      </c>
      <c r="D30" s="19">
        <v>0</v>
      </c>
      <c r="E30" s="19">
        <v>0</v>
      </c>
      <c r="F30" s="19">
        <v>0</v>
      </c>
      <c r="G30" s="12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36" t="s">
        <v>95</v>
      </c>
      <c r="N30" s="32">
        <v>0</v>
      </c>
      <c r="O30" s="32">
        <v>0</v>
      </c>
      <c r="P30" s="36" t="s">
        <v>96</v>
      </c>
      <c r="Q30" s="34">
        <v>3010.8000699999998</v>
      </c>
      <c r="R30" s="23" t="s">
        <v>37</v>
      </c>
      <c r="S30" s="42">
        <v>1</v>
      </c>
      <c r="T30" s="45">
        <f t="shared" si="0"/>
        <v>3010.8000699999998</v>
      </c>
      <c r="U30" s="46" t="s">
        <v>93</v>
      </c>
      <c r="V30" s="38" t="s">
        <v>97</v>
      </c>
      <c r="W30" s="37"/>
    </row>
    <row r="31" spans="1:23" ht="43.15" customHeight="1">
      <c r="A31" s="19">
        <v>23</v>
      </c>
      <c r="B31" s="47">
        <v>46148</v>
      </c>
      <c r="C31" s="19">
        <v>0</v>
      </c>
      <c r="D31" s="19">
        <v>0</v>
      </c>
      <c r="E31" s="19">
        <v>0</v>
      </c>
      <c r="F31" s="19">
        <v>0</v>
      </c>
      <c r="G31" s="12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36">
        <v>0</v>
      </c>
      <c r="N31" s="32">
        <v>1</v>
      </c>
      <c r="O31" s="32">
        <v>0</v>
      </c>
      <c r="P31" s="36" t="s">
        <v>98</v>
      </c>
      <c r="Q31" s="34">
        <v>97.4</v>
      </c>
      <c r="R31" s="23" t="s">
        <v>37</v>
      </c>
      <c r="S31" s="42">
        <v>1</v>
      </c>
      <c r="T31" s="45">
        <f t="shared" si="0"/>
        <v>97.4</v>
      </c>
      <c r="U31" s="46" t="s">
        <v>99</v>
      </c>
      <c r="V31" s="38" t="s">
        <v>100</v>
      </c>
      <c r="W31" s="37"/>
    </row>
    <row r="32" spans="1:23" ht="43.15" customHeight="1">
      <c r="A32" s="27">
        <v>24</v>
      </c>
      <c r="B32" s="47">
        <v>46149</v>
      </c>
      <c r="C32" s="19">
        <v>0</v>
      </c>
      <c r="D32" s="19">
        <v>0</v>
      </c>
      <c r="E32" s="19">
        <v>0</v>
      </c>
      <c r="F32" s="19">
        <v>0</v>
      </c>
      <c r="G32" s="12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36" t="s">
        <v>101</v>
      </c>
      <c r="N32" s="32">
        <v>0</v>
      </c>
      <c r="O32" s="32">
        <v>0</v>
      </c>
      <c r="P32" s="36" t="s">
        <v>102</v>
      </c>
      <c r="Q32" s="34">
        <v>18578.28096</v>
      </c>
      <c r="R32" s="23" t="s">
        <v>37</v>
      </c>
      <c r="S32" s="42">
        <v>1</v>
      </c>
      <c r="T32" s="45">
        <f t="shared" si="0"/>
        <v>18578.28096</v>
      </c>
      <c r="U32" s="46" t="s">
        <v>93</v>
      </c>
      <c r="V32" s="38" t="s">
        <v>103</v>
      </c>
      <c r="W32" s="37"/>
    </row>
    <row r="33" spans="1:23" ht="43.15" customHeight="1">
      <c r="A33" s="19">
        <v>25</v>
      </c>
      <c r="B33" s="47">
        <v>46154</v>
      </c>
      <c r="C33" s="19">
        <v>0</v>
      </c>
      <c r="D33" s="19">
        <v>0</v>
      </c>
      <c r="E33" s="19">
        <v>0</v>
      </c>
      <c r="F33" s="19">
        <v>0</v>
      </c>
      <c r="G33" s="12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36">
        <v>0</v>
      </c>
      <c r="N33" s="32">
        <v>1</v>
      </c>
      <c r="O33" s="32">
        <v>0</v>
      </c>
      <c r="P33" s="36" t="s">
        <v>104</v>
      </c>
      <c r="Q33" s="34">
        <v>600</v>
      </c>
      <c r="R33" s="23" t="s">
        <v>37</v>
      </c>
      <c r="S33" s="42">
        <v>1</v>
      </c>
      <c r="T33" s="45">
        <f t="shared" si="0"/>
        <v>600</v>
      </c>
      <c r="U33" s="46" t="s">
        <v>105</v>
      </c>
      <c r="V33" s="38" t="s">
        <v>106</v>
      </c>
      <c r="W33" s="37"/>
    </row>
    <row r="34" spans="1:23" ht="43.15" customHeight="1">
      <c r="A34" s="27">
        <v>26</v>
      </c>
      <c r="B34" s="47">
        <v>46155</v>
      </c>
      <c r="C34" s="19">
        <v>0</v>
      </c>
      <c r="D34" s="19">
        <v>0</v>
      </c>
      <c r="E34" s="19">
        <v>0</v>
      </c>
      <c r="F34" s="19">
        <v>0</v>
      </c>
      <c r="G34" s="12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36">
        <v>0</v>
      </c>
      <c r="N34" s="32">
        <v>1</v>
      </c>
      <c r="O34" s="32">
        <v>0</v>
      </c>
      <c r="P34" s="36" t="s">
        <v>107</v>
      </c>
      <c r="Q34" s="34">
        <v>900</v>
      </c>
      <c r="R34" s="23" t="s">
        <v>37</v>
      </c>
      <c r="S34" s="42">
        <v>1</v>
      </c>
      <c r="T34" s="45">
        <f t="shared" si="0"/>
        <v>900</v>
      </c>
      <c r="U34" s="46" t="s">
        <v>108</v>
      </c>
      <c r="V34" s="38" t="s">
        <v>109</v>
      </c>
      <c r="W34" s="37"/>
    </row>
    <row r="35" spans="1:23" ht="43.15" customHeight="1">
      <c r="A35" s="19">
        <v>27</v>
      </c>
      <c r="B35" s="47">
        <v>46156</v>
      </c>
      <c r="C35" s="19">
        <v>0</v>
      </c>
      <c r="D35" s="19">
        <v>0</v>
      </c>
      <c r="E35" s="19">
        <v>0</v>
      </c>
      <c r="F35" s="19">
        <v>0</v>
      </c>
      <c r="G35" s="12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36">
        <v>0</v>
      </c>
      <c r="N35" s="32">
        <v>1</v>
      </c>
      <c r="O35" s="32">
        <v>0</v>
      </c>
      <c r="P35" s="36" t="s">
        <v>110</v>
      </c>
      <c r="Q35" s="34">
        <v>1523.914</v>
      </c>
      <c r="R35" s="23" t="s">
        <v>37</v>
      </c>
      <c r="S35" s="42">
        <v>1</v>
      </c>
      <c r="T35" s="45">
        <f t="shared" si="0"/>
        <v>1523.914</v>
      </c>
      <c r="U35" s="46" t="s">
        <v>111</v>
      </c>
      <c r="V35" s="38" t="s">
        <v>112</v>
      </c>
      <c r="W35" s="37"/>
    </row>
    <row r="36" spans="1:23" ht="43.15" customHeight="1">
      <c r="A36" s="27">
        <v>28</v>
      </c>
      <c r="B36" s="47">
        <v>46163</v>
      </c>
      <c r="C36" s="19">
        <v>0</v>
      </c>
      <c r="D36" s="19">
        <v>0</v>
      </c>
      <c r="E36" s="19">
        <v>0</v>
      </c>
      <c r="F36" s="19">
        <v>0</v>
      </c>
      <c r="G36" s="12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36">
        <v>0</v>
      </c>
      <c r="N36" s="32">
        <v>1</v>
      </c>
      <c r="O36" s="32">
        <v>0</v>
      </c>
      <c r="P36" s="36" t="s">
        <v>113</v>
      </c>
      <c r="Q36" s="34">
        <v>600</v>
      </c>
      <c r="R36" s="23" t="s">
        <v>37</v>
      </c>
      <c r="S36" s="42">
        <v>1</v>
      </c>
      <c r="T36" s="45">
        <f t="shared" si="0"/>
        <v>600</v>
      </c>
      <c r="U36" s="46" t="s">
        <v>114</v>
      </c>
      <c r="V36" s="38" t="s">
        <v>115</v>
      </c>
      <c r="W36" s="37"/>
    </row>
    <row r="37" spans="1:23" ht="42.75" customHeight="1">
      <c r="A37" s="19">
        <v>29</v>
      </c>
      <c r="B37" s="47">
        <v>46171</v>
      </c>
      <c r="C37" s="19">
        <v>0</v>
      </c>
      <c r="D37" s="19">
        <v>0</v>
      </c>
      <c r="E37" s="19">
        <v>0</v>
      </c>
      <c r="F37" s="19">
        <v>0</v>
      </c>
      <c r="G37" s="12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36">
        <v>0</v>
      </c>
      <c r="N37" s="32">
        <v>1</v>
      </c>
      <c r="O37" s="32">
        <v>0</v>
      </c>
      <c r="P37" s="36" t="s">
        <v>116</v>
      </c>
      <c r="Q37" s="34">
        <v>500</v>
      </c>
      <c r="R37" s="23" t="s">
        <v>37</v>
      </c>
      <c r="S37" s="42">
        <v>1</v>
      </c>
      <c r="T37" s="45">
        <f t="shared" si="0"/>
        <v>500</v>
      </c>
      <c r="U37" s="46" t="s">
        <v>117</v>
      </c>
      <c r="V37" s="38" t="s">
        <v>118</v>
      </c>
      <c r="W37" s="37"/>
    </row>
    <row r="38" spans="1:23" ht="42.75" customHeight="1">
      <c r="A38" s="27">
        <v>30</v>
      </c>
      <c r="B38" s="47">
        <v>46174</v>
      </c>
      <c r="C38" s="19">
        <v>0</v>
      </c>
      <c r="D38" s="19">
        <v>0</v>
      </c>
      <c r="E38" s="19">
        <v>0</v>
      </c>
      <c r="F38" s="19">
        <v>0</v>
      </c>
      <c r="G38" s="12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36">
        <v>0</v>
      </c>
      <c r="N38" s="32">
        <v>1</v>
      </c>
      <c r="O38" s="32">
        <v>0</v>
      </c>
      <c r="P38" s="36" t="s">
        <v>119</v>
      </c>
      <c r="Q38" s="34">
        <v>750</v>
      </c>
      <c r="R38" s="23" t="s">
        <v>120</v>
      </c>
      <c r="S38" s="42">
        <v>1</v>
      </c>
      <c r="T38" s="45">
        <f t="shared" ref="T38:T44" si="1">Q38*S38</f>
        <v>750</v>
      </c>
      <c r="U38" s="46" t="s">
        <v>121</v>
      </c>
      <c r="V38" s="38" t="s">
        <v>122</v>
      </c>
      <c r="W38" s="37"/>
    </row>
    <row r="39" spans="1:23" ht="42.75" customHeight="1">
      <c r="A39" s="19">
        <v>31</v>
      </c>
      <c r="B39" s="47">
        <v>46174</v>
      </c>
      <c r="C39" s="19">
        <v>0</v>
      </c>
      <c r="D39" s="19">
        <v>0</v>
      </c>
      <c r="E39" s="19">
        <v>0</v>
      </c>
      <c r="F39" s="19">
        <v>0</v>
      </c>
      <c r="G39" s="12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36">
        <v>0</v>
      </c>
      <c r="N39" s="32">
        <v>1</v>
      </c>
      <c r="O39" s="32">
        <v>0</v>
      </c>
      <c r="P39" s="36" t="s">
        <v>119</v>
      </c>
      <c r="Q39" s="34">
        <v>750</v>
      </c>
      <c r="R39" s="23" t="s">
        <v>120</v>
      </c>
      <c r="S39" s="42">
        <v>1</v>
      </c>
      <c r="T39" s="45">
        <f t="shared" si="1"/>
        <v>750</v>
      </c>
      <c r="U39" s="46" t="s">
        <v>121</v>
      </c>
      <c r="V39" s="38" t="s">
        <v>123</v>
      </c>
      <c r="W39" s="37"/>
    </row>
    <row r="40" spans="1:23" ht="42.75" customHeight="1">
      <c r="A40" s="27">
        <v>32</v>
      </c>
      <c r="B40" s="47">
        <v>46174</v>
      </c>
      <c r="C40" s="19">
        <v>0</v>
      </c>
      <c r="D40" s="19">
        <v>0</v>
      </c>
      <c r="E40" s="19">
        <v>0</v>
      </c>
      <c r="F40" s="19">
        <v>0</v>
      </c>
      <c r="G40" s="12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36">
        <v>0</v>
      </c>
      <c r="N40" s="32">
        <v>1</v>
      </c>
      <c r="O40" s="32">
        <v>0</v>
      </c>
      <c r="P40" s="40" t="s">
        <v>119</v>
      </c>
      <c r="Q40" s="34">
        <v>750</v>
      </c>
      <c r="R40" s="23" t="s">
        <v>120</v>
      </c>
      <c r="S40" s="42">
        <v>2</v>
      </c>
      <c r="T40" s="45">
        <f t="shared" si="1"/>
        <v>1500</v>
      </c>
      <c r="U40" s="46" t="s">
        <v>121</v>
      </c>
      <c r="V40" s="38" t="s">
        <v>124</v>
      </c>
      <c r="W40" s="37"/>
    </row>
    <row r="41" spans="1:23" ht="42.75" customHeight="1">
      <c r="A41" s="19">
        <v>33</v>
      </c>
      <c r="B41" s="47">
        <v>46174</v>
      </c>
      <c r="C41" s="19">
        <v>0</v>
      </c>
      <c r="D41" s="19">
        <v>0</v>
      </c>
      <c r="E41" s="19">
        <v>0</v>
      </c>
      <c r="F41" s="19">
        <v>0</v>
      </c>
      <c r="G41" s="12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36">
        <v>0</v>
      </c>
      <c r="N41" s="32">
        <v>1</v>
      </c>
      <c r="O41" s="32">
        <v>0</v>
      </c>
      <c r="P41" s="40" t="s">
        <v>119</v>
      </c>
      <c r="Q41" s="34">
        <v>750</v>
      </c>
      <c r="R41" s="48" t="s">
        <v>120</v>
      </c>
      <c r="S41" s="42">
        <v>1</v>
      </c>
      <c r="T41" s="45">
        <f t="shared" si="1"/>
        <v>750</v>
      </c>
      <c r="U41" s="46" t="s">
        <v>121</v>
      </c>
      <c r="V41" s="38" t="s">
        <v>125</v>
      </c>
      <c r="W41" s="37"/>
    </row>
    <row r="42" spans="1:23" ht="42.75" customHeight="1">
      <c r="A42" s="27">
        <v>34</v>
      </c>
      <c r="B42" s="47">
        <v>46174</v>
      </c>
      <c r="C42" s="19">
        <v>0</v>
      </c>
      <c r="D42" s="19">
        <v>0</v>
      </c>
      <c r="E42" s="19">
        <v>0</v>
      </c>
      <c r="F42" s="19">
        <v>0</v>
      </c>
      <c r="G42" s="12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36">
        <v>0</v>
      </c>
      <c r="N42" s="32">
        <v>1</v>
      </c>
      <c r="O42" s="32">
        <v>0</v>
      </c>
      <c r="P42" s="36" t="s">
        <v>126</v>
      </c>
      <c r="Q42" s="49">
        <v>44.824060000000003</v>
      </c>
      <c r="R42" s="50" t="s">
        <v>37</v>
      </c>
      <c r="S42" s="51">
        <v>1</v>
      </c>
      <c r="T42" s="45">
        <f t="shared" si="1"/>
        <v>44.824060000000003</v>
      </c>
      <c r="U42" s="46" t="s">
        <v>127</v>
      </c>
      <c r="V42" s="38" t="s">
        <v>128</v>
      </c>
      <c r="W42" s="37"/>
    </row>
    <row r="43" spans="1:23" ht="85.5" customHeight="1">
      <c r="A43" s="19">
        <v>35</v>
      </c>
      <c r="B43" s="47">
        <v>46178</v>
      </c>
      <c r="C43" s="19">
        <v>0</v>
      </c>
      <c r="D43" s="19">
        <v>0</v>
      </c>
      <c r="E43" s="19">
        <v>0</v>
      </c>
      <c r="F43" s="19">
        <v>0</v>
      </c>
      <c r="G43" s="12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36">
        <v>0</v>
      </c>
      <c r="N43" s="32">
        <v>1</v>
      </c>
      <c r="O43" s="32">
        <v>0</v>
      </c>
      <c r="P43" s="36" t="s">
        <v>129</v>
      </c>
      <c r="Q43" s="52">
        <v>9.63809</v>
      </c>
      <c r="R43" s="50" t="s">
        <v>37</v>
      </c>
      <c r="S43" s="51">
        <v>1</v>
      </c>
      <c r="T43" s="45">
        <f t="shared" si="1"/>
        <v>9.63809</v>
      </c>
      <c r="U43" s="46" t="s">
        <v>130</v>
      </c>
      <c r="V43" s="38" t="s">
        <v>131</v>
      </c>
      <c r="W43" s="37"/>
    </row>
    <row r="44" spans="1:23" ht="85.5" customHeight="1">
      <c r="A44" s="27">
        <v>36</v>
      </c>
      <c r="B44" s="47">
        <v>46183</v>
      </c>
      <c r="C44" s="19">
        <v>0</v>
      </c>
      <c r="D44" s="19">
        <v>0</v>
      </c>
      <c r="E44" s="19">
        <v>0</v>
      </c>
      <c r="F44" s="19">
        <v>0</v>
      </c>
      <c r="G44" s="12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36" t="s">
        <v>132</v>
      </c>
      <c r="N44" s="32">
        <v>0</v>
      </c>
      <c r="O44" s="32">
        <v>0</v>
      </c>
      <c r="P44" s="36" t="s">
        <v>133</v>
      </c>
      <c r="Q44" s="52">
        <v>12738.769910000001</v>
      </c>
      <c r="R44" s="50" t="s">
        <v>37</v>
      </c>
      <c r="S44" s="51">
        <v>1</v>
      </c>
      <c r="T44" s="45">
        <f t="shared" si="1"/>
        <v>12738.769910000001</v>
      </c>
      <c r="U44" s="46" t="s">
        <v>134</v>
      </c>
      <c r="V44" s="38" t="s">
        <v>135</v>
      </c>
      <c r="W44" s="37"/>
    </row>
    <row r="45" spans="1:23" ht="85.5" customHeight="1">
      <c r="A45" s="19">
        <v>37</v>
      </c>
      <c r="B45" s="47">
        <v>46179</v>
      </c>
      <c r="C45" s="19">
        <v>0</v>
      </c>
      <c r="D45" s="19">
        <v>0</v>
      </c>
      <c r="E45" s="19">
        <v>0</v>
      </c>
      <c r="F45" s="19">
        <v>0</v>
      </c>
      <c r="G45" s="12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36">
        <v>0</v>
      </c>
      <c r="N45" s="32">
        <v>1</v>
      </c>
      <c r="O45" s="32">
        <v>0</v>
      </c>
      <c r="P45" s="36" t="s">
        <v>136</v>
      </c>
      <c r="Q45" s="52">
        <v>200</v>
      </c>
      <c r="R45" s="50" t="s">
        <v>37</v>
      </c>
      <c r="S45" s="53">
        <v>1</v>
      </c>
      <c r="T45" s="45">
        <v>200</v>
      </c>
      <c r="U45" s="46" t="s">
        <v>137</v>
      </c>
      <c r="V45" s="38" t="s">
        <v>138</v>
      </c>
      <c r="W45" s="37"/>
    </row>
    <row r="46" spans="1:23" ht="85.5" customHeight="1">
      <c r="A46" s="27">
        <v>38</v>
      </c>
      <c r="B46" s="47">
        <v>46191</v>
      </c>
      <c r="C46" s="19">
        <v>0</v>
      </c>
      <c r="D46" s="19">
        <v>0</v>
      </c>
      <c r="E46" s="19">
        <v>0</v>
      </c>
      <c r="F46" s="19">
        <v>0</v>
      </c>
      <c r="G46" s="12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36">
        <v>0</v>
      </c>
      <c r="N46" s="32">
        <v>0</v>
      </c>
      <c r="O46" s="54" t="s">
        <v>139</v>
      </c>
      <c r="P46" s="36" t="s">
        <v>140</v>
      </c>
      <c r="Q46" s="52">
        <v>208.59072</v>
      </c>
      <c r="R46" s="50" t="s">
        <v>37</v>
      </c>
      <c r="S46" s="51">
        <v>1</v>
      </c>
      <c r="T46" s="45">
        <f t="shared" ref="T46:T76" si="2">Q46*S46</f>
        <v>208.59072</v>
      </c>
      <c r="U46" s="46" t="s">
        <v>141</v>
      </c>
      <c r="V46" s="38" t="s">
        <v>142</v>
      </c>
      <c r="W46" s="37"/>
    </row>
    <row r="47" spans="1:23" ht="85.5" customHeight="1">
      <c r="A47" s="19">
        <v>39</v>
      </c>
      <c r="B47" s="47">
        <v>46195</v>
      </c>
      <c r="C47" s="19">
        <v>0</v>
      </c>
      <c r="D47" s="19">
        <v>0</v>
      </c>
      <c r="E47" s="19">
        <v>0</v>
      </c>
      <c r="F47" s="19">
        <v>0</v>
      </c>
      <c r="G47" s="12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36" t="s">
        <v>143</v>
      </c>
      <c r="N47" s="32">
        <v>0</v>
      </c>
      <c r="O47" s="32">
        <v>0</v>
      </c>
      <c r="P47" s="36" t="s">
        <v>144</v>
      </c>
      <c r="Q47" s="52">
        <v>30292.546859999999</v>
      </c>
      <c r="R47" s="50" t="s">
        <v>37</v>
      </c>
      <c r="S47" s="51">
        <v>1</v>
      </c>
      <c r="T47" s="45">
        <f t="shared" si="2"/>
        <v>30292.546859999999</v>
      </c>
      <c r="U47" s="46" t="s">
        <v>145</v>
      </c>
      <c r="V47" s="38" t="s">
        <v>146</v>
      </c>
      <c r="W47" s="37"/>
    </row>
    <row r="48" spans="1:23" ht="42.75" customHeight="1">
      <c r="A48" s="27">
        <v>40</v>
      </c>
      <c r="B48" s="47">
        <v>46196</v>
      </c>
      <c r="C48" s="19">
        <v>0</v>
      </c>
      <c r="D48" s="19">
        <v>0</v>
      </c>
      <c r="E48" s="19">
        <v>0</v>
      </c>
      <c r="F48" s="19">
        <v>0</v>
      </c>
      <c r="G48" s="12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36">
        <v>0</v>
      </c>
      <c r="N48" s="32">
        <v>1</v>
      </c>
      <c r="O48" s="32">
        <v>0</v>
      </c>
      <c r="P48" s="36" t="s">
        <v>147</v>
      </c>
      <c r="Q48" s="52">
        <v>97.125</v>
      </c>
      <c r="R48" s="50" t="s">
        <v>37</v>
      </c>
      <c r="S48" s="51">
        <v>1</v>
      </c>
      <c r="T48" s="45">
        <f t="shared" si="2"/>
        <v>97.125</v>
      </c>
      <c r="U48" s="46" t="s">
        <v>148</v>
      </c>
      <c r="V48" s="38" t="s">
        <v>149</v>
      </c>
      <c r="W48" s="37"/>
    </row>
    <row r="49" spans="1:23" ht="42.75" customHeight="1">
      <c r="A49" s="19">
        <v>41</v>
      </c>
      <c r="B49" s="47">
        <v>46199</v>
      </c>
      <c r="C49" s="19">
        <v>0</v>
      </c>
      <c r="D49" s="19">
        <v>0</v>
      </c>
      <c r="E49" s="19">
        <v>0</v>
      </c>
      <c r="F49" s="19">
        <v>0</v>
      </c>
      <c r="G49" s="12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36">
        <v>0</v>
      </c>
      <c r="N49" s="32">
        <v>0</v>
      </c>
      <c r="O49" s="55" t="s">
        <v>150</v>
      </c>
      <c r="P49" s="36" t="s">
        <v>151</v>
      </c>
      <c r="Q49" s="52">
        <v>228.38399999999999</v>
      </c>
      <c r="R49" s="50" t="s">
        <v>37</v>
      </c>
      <c r="S49" s="51">
        <v>1</v>
      </c>
      <c r="T49" s="45">
        <f t="shared" si="2"/>
        <v>228.38399999999999</v>
      </c>
      <c r="U49" s="46" t="s">
        <v>58</v>
      </c>
      <c r="V49" s="38" t="s">
        <v>152</v>
      </c>
      <c r="W49" s="37"/>
    </row>
    <row r="50" spans="1:23" ht="42.75" customHeight="1">
      <c r="A50" s="27">
        <v>42</v>
      </c>
      <c r="B50" s="47">
        <v>46202</v>
      </c>
      <c r="C50" s="19">
        <v>0</v>
      </c>
      <c r="D50" s="19">
        <v>0</v>
      </c>
      <c r="E50" s="19">
        <v>0</v>
      </c>
      <c r="F50" s="19">
        <v>0</v>
      </c>
      <c r="G50" s="12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36" t="s">
        <v>153</v>
      </c>
      <c r="N50" s="32">
        <v>0</v>
      </c>
      <c r="O50" s="32">
        <v>0</v>
      </c>
      <c r="P50" s="36" t="s">
        <v>154</v>
      </c>
      <c r="Q50" s="52">
        <v>2498.9870000000001</v>
      </c>
      <c r="R50" s="50" t="s">
        <v>37</v>
      </c>
      <c r="S50" s="51">
        <v>1</v>
      </c>
      <c r="T50" s="45">
        <f t="shared" si="2"/>
        <v>2498.9870000000001</v>
      </c>
      <c r="U50" s="46" t="s">
        <v>155</v>
      </c>
      <c r="V50" s="38" t="s">
        <v>156</v>
      </c>
      <c r="W50" s="37"/>
    </row>
    <row r="51" spans="1:23" ht="42.75" customHeight="1">
      <c r="A51" s="19">
        <v>43</v>
      </c>
      <c r="B51" s="47">
        <v>46204</v>
      </c>
      <c r="C51" s="19">
        <v>0</v>
      </c>
      <c r="D51" s="19">
        <v>0</v>
      </c>
      <c r="E51" s="19">
        <v>0</v>
      </c>
      <c r="F51" s="19">
        <v>0</v>
      </c>
      <c r="G51" s="12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36">
        <v>32616057796</v>
      </c>
      <c r="N51" s="32">
        <v>0</v>
      </c>
      <c r="O51" s="32">
        <v>0</v>
      </c>
      <c r="P51" s="36" t="s">
        <v>157</v>
      </c>
      <c r="Q51" s="52">
        <v>13079.951999999999</v>
      </c>
      <c r="R51" s="50" t="s">
        <v>37</v>
      </c>
      <c r="S51" s="51">
        <v>1</v>
      </c>
      <c r="T51" s="45">
        <f t="shared" si="2"/>
        <v>13079.951999999999</v>
      </c>
      <c r="U51" s="46" t="s">
        <v>158</v>
      </c>
      <c r="V51" s="38" t="s">
        <v>159</v>
      </c>
      <c r="W51" s="37"/>
    </row>
    <row r="52" spans="1:23" ht="68.25" customHeight="1">
      <c r="A52" s="27">
        <v>44</v>
      </c>
      <c r="B52" s="47">
        <v>46209</v>
      </c>
      <c r="C52" s="19">
        <v>0</v>
      </c>
      <c r="D52" s="19">
        <v>0</v>
      </c>
      <c r="E52" s="19">
        <v>0</v>
      </c>
      <c r="F52" s="19">
        <v>0</v>
      </c>
      <c r="G52" s="12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36" t="s">
        <v>165</v>
      </c>
      <c r="N52" s="32">
        <v>0</v>
      </c>
      <c r="O52" s="32">
        <v>0</v>
      </c>
      <c r="P52" s="36" t="s">
        <v>166</v>
      </c>
      <c r="Q52" s="52">
        <v>100000</v>
      </c>
      <c r="R52" s="50" t="s">
        <v>37</v>
      </c>
      <c r="S52" s="51">
        <v>1</v>
      </c>
      <c r="T52" s="45">
        <f t="shared" si="2"/>
        <v>100000</v>
      </c>
      <c r="U52" s="46" t="s">
        <v>161</v>
      </c>
      <c r="V52" s="38" t="s">
        <v>160</v>
      </c>
      <c r="W52" s="37"/>
    </row>
    <row r="53" spans="1:23" ht="42.75" customHeight="1">
      <c r="A53" s="19">
        <v>45</v>
      </c>
      <c r="B53" s="47">
        <v>46210</v>
      </c>
      <c r="C53" s="19">
        <v>0</v>
      </c>
      <c r="D53" s="19">
        <v>0</v>
      </c>
      <c r="E53" s="19">
        <v>0</v>
      </c>
      <c r="F53" s="19">
        <v>0</v>
      </c>
      <c r="G53" s="12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36">
        <v>0</v>
      </c>
      <c r="N53" s="32">
        <v>1</v>
      </c>
      <c r="O53" s="32">
        <v>0</v>
      </c>
      <c r="P53" s="36" t="s">
        <v>164</v>
      </c>
      <c r="Q53" s="34">
        <v>3185.6640000000002</v>
      </c>
      <c r="R53" s="50" t="s">
        <v>37</v>
      </c>
      <c r="S53" s="51">
        <v>1</v>
      </c>
      <c r="T53" s="45">
        <f t="shared" si="2"/>
        <v>3185.6640000000002</v>
      </c>
      <c r="U53" s="46" t="s">
        <v>162</v>
      </c>
      <c r="V53" s="38" t="s">
        <v>163</v>
      </c>
      <c r="W53" s="37"/>
    </row>
    <row r="54" spans="1:23" ht="57.75" customHeight="1">
      <c r="A54" s="27">
        <v>46</v>
      </c>
      <c r="B54" s="47">
        <v>46209</v>
      </c>
      <c r="C54" s="19">
        <v>0</v>
      </c>
      <c r="D54" s="19">
        <v>0</v>
      </c>
      <c r="E54" s="19">
        <v>0</v>
      </c>
      <c r="F54" s="19">
        <v>0</v>
      </c>
      <c r="G54" s="12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36" t="s">
        <v>165</v>
      </c>
      <c r="N54" s="32">
        <v>0</v>
      </c>
      <c r="O54" s="32">
        <v>0</v>
      </c>
      <c r="P54" s="36" t="s">
        <v>166</v>
      </c>
      <c r="Q54" s="34">
        <v>75000</v>
      </c>
      <c r="R54" s="50" t="s">
        <v>37</v>
      </c>
      <c r="S54" s="51">
        <v>1</v>
      </c>
      <c r="T54" s="45">
        <f t="shared" si="2"/>
        <v>75000</v>
      </c>
      <c r="U54" s="46" t="s">
        <v>167</v>
      </c>
      <c r="V54" s="38" t="s">
        <v>168</v>
      </c>
      <c r="W54" s="37"/>
    </row>
    <row r="55" spans="1:23" ht="57.75" customHeight="1">
      <c r="A55" s="19">
        <v>47</v>
      </c>
      <c r="B55" s="47">
        <v>46209</v>
      </c>
      <c r="C55" s="19">
        <v>0</v>
      </c>
      <c r="D55" s="19">
        <v>0</v>
      </c>
      <c r="E55" s="19">
        <v>0</v>
      </c>
      <c r="F55" s="19">
        <v>0</v>
      </c>
      <c r="G55" s="12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36" t="s">
        <v>165</v>
      </c>
      <c r="N55" s="32">
        <v>0</v>
      </c>
      <c r="O55" s="32">
        <v>0</v>
      </c>
      <c r="P55" s="36" t="s">
        <v>166</v>
      </c>
      <c r="Q55" s="34">
        <v>150000</v>
      </c>
      <c r="R55" s="50" t="s">
        <v>37</v>
      </c>
      <c r="S55" s="51">
        <v>1</v>
      </c>
      <c r="T55" s="45">
        <f t="shared" si="2"/>
        <v>150000</v>
      </c>
      <c r="U55" s="46" t="s">
        <v>171</v>
      </c>
      <c r="V55" s="38" t="s">
        <v>170</v>
      </c>
      <c r="W55" s="37"/>
    </row>
    <row r="56" spans="1:23" ht="57.75" customHeight="1">
      <c r="A56" s="27">
        <v>48</v>
      </c>
      <c r="B56" s="47">
        <v>46209</v>
      </c>
      <c r="C56" s="19">
        <v>0</v>
      </c>
      <c r="D56" s="19">
        <v>0</v>
      </c>
      <c r="E56" s="19">
        <v>0</v>
      </c>
      <c r="F56" s="19">
        <v>0</v>
      </c>
      <c r="G56" s="12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36" t="s">
        <v>165</v>
      </c>
      <c r="N56" s="32">
        <v>0</v>
      </c>
      <c r="O56" s="32">
        <v>0</v>
      </c>
      <c r="P56" s="36" t="s">
        <v>166</v>
      </c>
      <c r="Q56" s="34">
        <v>50000</v>
      </c>
      <c r="R56" s="50" t="s">
        <v>37</v>
      </c>
      <c r="S56" s="51">
        <v>1</v>
      </c>
      <c r="T56" s="45">
        <f t="shared" si="2"/>
        <v>50000</v>
      </c>
      <c r="U56" s="46" t="s">
        <v>145</v>
      </c>
      <c r="V56" s="38" t="s">
        <v>169</v>
      </c>
      <c r="W56" s="37"/>
    </row>
    <row r="57" spans="1:23" ht="57.75" customHeight="1">
      <c r="A57" s="19">
        <v>49</v>
      </c>
      <c r="B57" s="47">
        <v>46209</v>
      </c>
      <c r="C57" s="19">
        <v>0</v>
      </c>
      <c r="D57" s="19">
        <v>0</v>
      </c>
      <c r="E57" s="19">
        <v>0</v>
      </c>
      <c r="F57" s="19">
        <v>0</v>
      </c>
      <c r="G57" s="12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36" t="s">
        <v>165</v>
      </c>
      <c r="N57" s="32">
        <v>0</v>
      </c>
      <c r="O57" s="32">
        <v>0</v>
      </c>
      <c r="P57" s="36" t="s">
        <v>166</v>
      </c>
      <c r="Q57" s="34">
        <f>107581967.22/1000</f>
        <v>107581.96722000001</v>
      </c>
      <c r="R57" s="50" t="s">
        <v>37</v>
      </c>
      <c r="S57" s="51">
        <v>1</v>
      </c>
      <c r="T57" s="45">
        <f t="shared" si="2"/>
        <v>107581.96722000001</v>
      </c>
      <c r="U57" s="46" t="s">
        <v>117</v>
      </c>
      <c r="V57" s="38" t="s">
        <v>172</v>
      </c>
      <c r="W57" s="37"/>
    </row>
    <row r="58" spans="1:23" ht="42.75" customHeight="1">
      <c r="A58" s="27">
        <v>50</v>
      </c>
      <c r="B58" s="47">
        <v>46223</v>
      </c>
      <c r="C58" s="19">
        <v>0</v>
      </c>
      <c r="D58" s="19">
        <v>0</v>
      </c>
      <c r="E58" s="19">
        <v>0</v>
      </c>
      <c r="F58" s="19">
        <v>0</v>
      </c>
      <c r="G58" s="12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36">
        <v>0</v>
      </c>
      <c r="N58" s="32">
        <v>1</v>
      </c>
      <c r="O58" s="32">
        <v>0</v>
      </c>
      <c r="P58" s="36" t="s">
        <v>173</v>
      </c>
      <c r="Q58" s="34">
        <v>99.96</v>
      </c>
      <c r="R58" s="23" t="s">
        <v>37</v>
      </c>
      <c r="S58" s="42">
        <v>1</v>
      </c>
      <c r="T58" s="45">
        <f t="shared" si="2"/>
        <v>99.96</v>
      </c>
      <c r="U58" s="46" t="s">
        <v>174</v>
      </c>
      <c r="V58" s="38" t="s">
        <v>175</v>
      </c>
      <c r="W58" s="37"/>
    </row>
    <row r="59" spans="1:23" ht="42.75" customHeight="1">
      <c r="A59" s="19">
        <v>51</v>
      </c>
      <c r="B59" s="47">
        <v>46226</v>
      </c>
      <c r="C59" s="19">
        <v>0</v>
      </c>
      <c r="D59" s="19">
        <v>0</v>
      </c>
      <c r="E59" s="19">
        <v>0</v>
      </c>
      <c r="F59" s="19">
        <v>0</v>
      </c>
      <c r="G59" s="12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36">
        <v>0</v>
      </c>
      <c r="N59" s="32">
        <v>1</v>
      </c>
      <c r="O59" s="32">
        <v>0</v>
      </c>
      <c r="P59" s="36" t="s">
        <v>176</v>
      </c>
      <c r="Q59" s="34">
        <v>600</v>
      </c>
      <c r="R59" s="23" t="s">
        <v>37</v>
      </c>
      <c r="S59" s="42">
        <v>1</v>
      </c>
      <c r="T59" s="45">
        <f t="shared" si="2"/>
        <v>600</v>
      </c>
      <c r="U59" s="46" t="s">
        <v>48</v>
      </c>
      <c r="V59" s="38" t="s">
        <v>177</v>
      </c>
      <c r="W59" s="37"/>
    </row>
    <row r="60" spans="1:23" ht="42.75" customHeight="1">
      <c r="A60" s="27">
        <v>52</v>
      </c>
      <c r="B60" s="47">
        <v>46230</v>
      </c>
      <c r="C60" s="19">
        <v>0</v>
      </c>
      <c r="D60" s="19">
        <v>0</v>
      </c>
      <c r="E60" s="19">
        <v>0</v>
      </c>
      <c r="F60" s="19">
        <v>0</v>
      </c>
      <c r="G60" s="12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36" t="s">
        <v>181</v>
      </c>
      <c r="N60" s="32">
        <v>0</v>
      </c>
      <c r="O60" s="32">
        <v>0</v>
      </c>
      <c r="P60" s="36" t="s">
        <v>178</v>
      </c>
      <c r="Q60" s="34">
        <v>357.70643999999999</v>
      </c>
      <c r="R60" s="23" t="s">
        <v>37</v>
      </c>
      <c r="S60" s="42">
        <v>1</v>
      </c>
      <c r="T60" s="34">
        <f t="shared" si="2"/>
        <v>357.70643999999999</v>
      </c>
      <c r="U60" s="57" t="s">
        <v>179</v>
      </c>
      <c r="V60" s="38" t="s">
        <v>180</v>
      </c>
      <c r="W60" s="14"/>
    </row>
    <row r="61" spans="1:23" ht="42.75" customHeight="1">
      <c r="A61" s="19">
        <v>53</v>
      </c>
      <c r="B61" s="47">
        <v>46232</v>
      </c>
      <c r="C61" s="19">
        <v>0</v>
      </c>
      <c r="D61" s="19">
        <v>0</v>
      </c>
      <c r="E61" s="19">
        <v>0</v>
      </c>
      <c r="F61" s="19">
        <v>0</v>
      </c>
      <c r="G61" s="12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36">
        <v>0</v>
      </c>
      <c r="N61" s="32">
        <v>1</v>
      </c>
      <c r="O61" s="32">
        <v>0</v>
      </c>
      <c r="P61" s="36" t="s">
        <v>184</v>
      </c>
      <c r="Q61" s="34">
        <v>434.26695000000001</v>
      </c>
      <c r="R61" s="23" t="s">
        <v>37</v>
      </c>
      <c r="S61" s="42">
        <v>1</v>
      </c>
      <c r="T61" s="34">
        <f t="shared" si="2"/>
        <v>434.26695000000001</v>
      </c>
      <c r="U61" s="46" t="s">
        <v>182</v>
      </c>
      <c r="V61" s="38" t="s">
        <v>183</v>
      </c>
      <c r="W61" s="37"/>
    </row>
    <row r="62" spans="1:23" ht="42.75" customHeight="1">
      <c r="A62" s="27">
        <v>54</v>
      </c>
      <c r="B62" s="47">
        <v>46234</v>
      </c>
      <c r="C62" s="19">
        <v>0</v>
      </c>
      <c r="D62" s="19">
        <v>0</v>
      </c>
      <c r="E62" s="19">
        <v>0</v>
      </c>
      <c r="F62" s="19">
        <v>0</v>
      </c>
      <c r="G62" s="12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36">
        <v>0</v>
      </c>
      <c r="N62" s="32">
        <v>1</v>
      </c>
      <c r="O62" s="32">
        <v>0</v>
      </c>
      <c r="P62" s="36" t="s">
        <v>185</v>
      </c>
      <c r="Q62" s="34">
        <v>85.823999999999998</v>
      </c>
      <c r="R62" s="23" t="s">
        <v>37</v>
      </c>
      <c r="S62" s="42">
        <v>1</v>
      </c>
      <c r="T62" s="34">
        <f t="shared" si="2"/>
        <v>85.823999999999998</v>
      </c>
      <c r="U62" s="46" t="s">
        <v>186</v>
      </c>
      <c r="V62" s="38" t="s">
        <v>187</v>
      </c>
      <c r="W62" s="37"/>
    </row>
    <row r="63" spans="1:23" ht="42.75" customHeight="1">
      <c r="A63" s="19">
        <v>55</v>
      </c>
      <c r="B63" s="47">
        <v>46239</v>
      </c>
      <c r="C63" s="19">
        <v>0</v>
      </c>
      <c r="D63" s="19">
        <v>0</v>
      </c>
      <c r="E63" s="19">
        <v>0</v>
      </c>
      <c r="F63" s="19">
        <v>0</v>
      </c>
      <c r="G63" s="12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36">
        <v>32616135801</v>
      </c>
      <c r="N63" s="32">
        <v>0</v>
      </c>
      <c r="O63" s="32">
        <v>0</v>
      </c>
      <c r="P63" s="36" t="s">
        <v>206</v>
      </c>
      <c r="Q63" s="34">
        <f>2015147.2/1000</f>
        <v>2015.1471999999999</v>
      </c>
      <c r="R63" s="23" t="s">
        <v>37</v>
      </c>
      <c r="S63" s="42">
        <v>1</v>
      </c>
      <c r="T63" s="34">
        <f>Q63*S63</f>
        <v>2015.1471999999999</v>
      </c>
      <c r="U63" s="46" t="s">
        <v>42</v>
      </c>
      <c r="V63" s="38" t="s">
        <v>202</v>
      </c>
      <c r="W63" s="37"/>
    </row>
    <row r="64" spans="1:23" ht="42.75" customHeight="1">
      <c r="A64" s="27">
        <v>56</v>
      </c>
      <c r="B64" s="47">
        <v>46239</v>
      </c>
      <c r="C64" s="19">
        <v>0</v>
      </c>
      <c r="D64" s="19">
        <v>0</v>
      </c>
      <c r="E64" s="19">
        <v>0</v>
      </c>
      <c r="F64" s="19">
        <v>0</v>
      </c>
      <c r="G64" s="12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36">
        <v>0</v>
      </c>
      <c r="N64" s="32">
        <v>1</v>
      </c>
      <c r="O64" s="32">
        <v>0</v>
      </c>
      <c r="P64" s="36" t="s">
        <v>205</v>
      </c>
      <c r="Q64" s="34">
        <f>2530040/1000</f>
        <v>2530.04</v>
      </c>
      <c r="R64" s="23" t="s">
        <v>37</v>
      </c>
      <c r="S64" s="42">
        <v>1</v>
      </c>
      <c r="T64" s="34">
        <f>Q64*S64</f>
        <v>2530.04</v>
      </c>
      <c r="U64" s="46" t="s">
        <v>203</v>
      </c>
      <c r="V64" s="38" t="s">
        <v>204</v>
      </c>
      <c r="W64" s="37"/>
    </row>
    <row r="65" spans="1:23" ht="42.75" customHeight="1">
      <c r="A65" s="19">
        <v>57</v>
      </c>
      <c r="B65" s="47">
        <v>46245</v>
      </c>
      <c r="C65" s="19">
        <v>0</v>
      </c>
      <c r="D65" s="19">
        <v>0</v>
      </c>
      <c r="E65" s="19">
        <v>0</v>
      </c>
      <c r="F65" s="19">
        <v>0</v>
      </c>
      <c r="G65" s="12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36">
        <v>0</v>
      </c>
      <c r="N65" s="32">
        <v>1</v>
      </c>
      <c r="O65" s="32">
        <v>0</v>
      </c>
      <c r="P65" s="36" t="s">
        <v>189</v>
      </c>
      <c r="Q65" s="34">
        <v>252.90600000000001</v>
      </c>
      <c r="R65" s="23" t="s">
        <v>37</v>
      </c>
      <c r="S65" s="42">
        <v>1</v>
      </c>
      <c r="T65" s="34">
        <f t="shared" si="2"/>
        <v>252.90600000000001</v>
      </c>
      <c r="U65" s="46" t="s">
        <v>42</v>
      </c>
      <c r="V65" s="38" t="s">
        <v>188</v>
      </c>
      <c r="W65" s="37"/>
    </row>
    <row r="66" spans="1:23" ht="42.75" customHeight="1">
      <c r="A66" s="27">
        <v>58</v>
      </c>
      <c r="B66" s="47">
        <v>46245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2">
        <v>1</v>
      </c>
      <c r="O66" s="32">
        <v>0</v>
      </c>
      <c r="P66" s="36" t="s">
        <v>207</v>
      </c>
      <c r="Q66" s="34">
        <v>100</v>
      </c>
      <c r="R66" s="23" t="s">
        <v>37</v>
      </c>
      <c r="S66" s="42">
        <v>1</v>
      </c>
      <c r="T66" s="34">
        <f t="shared" ref="T66" si="3">Q66*S66</f>
        <v>100</v>
      </c>
      <c r="U66" s="46" t="s">
        <v>208</v>
      </c>
      <c r="V66" s="38" t="s">
        <v>209</v>
      </c>
      <c r="W66" s="37"/>
    </row>
    <row r="67" spans="1:23" ht="42.75" customHeight="1">
      <c r="A67" s="19">
        <v>59</v>
      </c>
      <c r="B67" s="47">
        <v>46246</v>
      </c>
      <c r="C67" s="19">
        <v>0</v>
      </c>
      <c r="D67" s="19">
        <v>0</v>
      </c>
      <c r="E67" s="19">
        <v>0</v>
      </c>
      <c r="F67" s="19">
        <v>0</v>
      </c>
      <c r="G67" s="12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36">
        <v>0</v>
      </c>
      <c r="N67" s="32">
        <v>1</v>
      </c>
      <c r="O67" s="32">
        <v>0</v>
      </c>
      <c r="P67" s="36" t="s">
        <v>176</v>
      </c>
      <c r="Q67" s="34">
        <v>2809.66</v>
      </c>
      <c r="R67" s="23" t="s">
        <v>37</v>
      </c>
      <c r="S67" s="42">
        <v>1</v>
      </c>
      <c r="T67" s="34">
        <f t="shared" si="2"/>
        <v>2809.66</v>
      </c>
      <c r="U67" s="46" t="s">
        <v>48</v>
      </c>
      <c r="V67" s="38" t="s">
        <v>190</v>
      </c>
      <c r="W67" s="37"/>
    </row>
    <row r="68" spans="1:23" ht="42.75" customHeight="1">
      <c r="A68" s="27">
        <v>60</v>
      </c>
      <c r="B68" s="47">
        <v>46246</v>
      </c>
      <c r="C68" s="19">
        <v>0</v>
      </c>
      <c r="D68" s="19">
        <v>0</v>
      </c>
      <c r="E68" s="19">
        <v>0</v>
      </c>
      <c r="F68" s="19">
        <v>0</v>
      </c>
      <c r="G68" s="12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36">
        <v>0</v>
      </c>
      <c r="N68" s="32">
        <v>1</v>
      </c>
      <c r="O68" s="32">
        <v>0</v>
      </c>
      <c r="P68" s="36" t="s">
        <v>210</v>
      </c>
      <c r="Q68" s="34">
        <v>500</v>
      </c>
      <c r="R68" s="23" t="s">
        <v>37</v>
      </c>
      <c r="S68" s="42">
        <v>1</v>
      </c>
      <c r="T68" s="34">
        <f>Q68*S68</f>
        <v>500</v>
      </c>
      <c r="U68" s="46" t="s">
        <v>211</v>
      </c>
      <c r="V68" s="38" t="s">
        <v>212</v>
      </c>
      <c r="W68" s="37"/>
    </row>
    <row r="69" spans="1:23" ht="88.5" customHeight="1">
      <c r="A69" s="19">
        <v>61</v>
      </c>
      <c r="B69" s="47">
        <v>46254</v>
      </c>
      <c r="C69" s="19">
        <v>0</v>
      </c>
      <c r="D69" s="19">
        <v>0</v>
      </c>
      <c r="E69" s="19">
        <v>0</v>
      </c>
      <c r="F69" s="19">
        <v>0</v>
      </c>
      <c r="G69" s="12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36" t="s">
        <v>194</v>
      </c>
      <c r="N69" s="32">
        <v>0</v>
      </c>
      <c r="O69" s="32">
        <v>0</v>
      </c>
      <c r="P69" s="36" t="s">
        <v>193</v>
      </c>
      <c r="Q69" s="34">
        <v>58075.3874</v>
      </c>
      <c r="R69" s="23" t="s">
        <v>37</v>
      </c>
      <c r="S69" s="42">
        <v>1</v>
      </c>
      <c r="T69" s="34">
        <f t="shared" si="2"/>
        <v>58075.3874</v>
      </c>
      <c r="U69" s="46" t="s">
        <v>192</v>
      </c>
      <c r="V69" s="38" t="s">
        <v>191</v>
      </c>
      <c r="W69" s="37"/>
    </row>
    <row r="70" spans="1:23" ht="88.5" customHeight="1">
      <c r="A70" s="27">
        <v>62</v>
      </c>
      <c r="B70" s="47">
        <v>46258</v>
      </c>
      <c r="C70" s="19">
        <v>0</v>
      </c>
      <c r="D70" s="19">
        <v>0</v>
      </c>
      <c r="E70" s="19">
        <v>0</v>
      </c>
      <c r="F70" s="19">
        <v>0</v>
      </c>
      <c r="G70" s="12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36">
        <v>32616188156</v>
      </c>
      <c r="N70" s="32">
        <v>0</v>
      </c>
      <c r="O70" s="32">
        <v>0</v>
      </c>
      <c r="P70" s="36" t="s">
        <v>195</v>
      </c>
      <c r="Q70" s="34">
        <v>2777.4212600000001</v>
      </c>
      <c r="R70" s="23" t="s">
        <v>37</v>
      </c>
      <c r="S70" s="42">
        <v>1</v>
      </c>
      <c r="T70" s="34">
        <f t="shared" si="2"/>
        <v>2777.4212600000001</v>
      </c>
      <c r="U70" s="46" t="s">
        <v>90</v>
      </c>
      <c r="V70" s="38" t="s">
        <v>196</v>
      </c>
      <c r="W70" s="37"/>
    </row>
    <row r="71" spans="1:23" ht="203.25" customHeight="1">
      <c r="A71" s="19">
        <v>63</v>
      </c>
      <c r="B71" s="47">
        <v>46258</v>
      </c>
      <c r="C71" s="19">
        <v>0</v>
      </c>
      <c r="D71" s="19">
        <v>0</v>
      </c>
      <c r="E71" s="19">
        <v>0</v>
      </c>
      <c r="F71" s="19">
        <v>0</v>
      </c>
      <c r="G71" s="12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36">
        <v>32616188050</v>
      </c>
      <c r="N71" s="32">
        <v>0</v>
      </c>
      <c r="O71" s="32">
        <v>0</v>
      </c>
      <c r="P71" s="36" t="s">
        <v>197</v>
      </c>
      <c r="Q71" s="34">
        <v>5746.4011</v>
      </c>
      <c r="R71" s="23" t="s">
        <v>37</v>
      </c>
      <c r="S71" s="42">
        <v>1</v>
      </c>
      <c r="T71" s="34">
        <f t="shared" si="2"/>
        <v>5746.4011</v>
      </c>
      <c r="U71" s="46" t="s">
        <v>198</v>
      </c>
      <c r="V71" s="38" t="s">
        <v>199</v>
      </c>
      <c r="W71" s="37"/>
    </row>
    <row r="72" spans="1:23" ht="171.75" customHeight="1">
      <c r="A72" s="27">
        <v>64</v>
      </c>
      <c r="B72" s="47">
        <v>46258</v>
      </c>
      <c r="C72" s="19">
        <v>0</v>
      </c>
      <c r="D72" s="19">
        <v>0</v>
      </c>
      <c r="E72" s="19">
        <v>0</v>
      </c>
      <c r="F72" s="19">
        <v>0</v>
      </c>
      <c r="G72" s="12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36">
        <v>32616188111</v>
      </c>
      <c r="N72" s="32">
        <v>0</v>
      </c>
      <c r="O72" s="32">
        <v>0</v>
      </c>
      <c r="P72" s="36" t="s">
        <v>200</v>
      </c>
      <c r="Q72" s="34">
        <f>6515713.47/1000</f>
        <v>6515.7134699999997</v>
      </c>
      <c r="R72" s="23" t="s">
        <v>37</v>
      </c>
      <c r="S72" s="42">
        <v>1</v>
      </c>
      <c r="T72" s="34">
        <f t="shared" si="2"/>
        <v>6515.7134699999997</v>
      </c>
      <c r="U72" s="46" t="s">
        <v>198</v>
      </c>
      <c r="V72" s="38" t="s">
        <v>201</v>
      </c>
      <c r="W72" s="37"/>
    </row>
    <row r="73" spans="1:23" ht="57" customHeight="1">
      <c r="A73" s="19">
        <v>65</v>
      </c>
      <c r="B73" s="47">
        <v>46241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2">
        <v>1</v>
      </c>
      <c r="O73" s="32">
        <v>0</v>
      </c>
      <c r="P73" s="36" t="s">
        <v>217</v>
      </c>
      <c r="Q73" s="34">
        <f>4153017.33/1000</f>
        <v>4153.0173299999997</v>
      </c>
      <c r="R73" s="23" t="s">
        <v>37</v>
      </c>
      <c r="S73" s="42">
        <v>1</v>
      </c>
      <c r="T73" s="34">
        <f t="shared" si="2"/>
        <v>4153.0173299999997</v>
      </c>
      <c r="U73" s="46" t="s">
        <v>221</v>
      </c>
      <c r="V73" s="38" t="s">
        <v>213</v>
      </c>
      <c r="W73" s="37"/>
    </row>
    <row r="74" spans="1:23" ht="57" customHeight="1">
      <c r="A74" s="27">
        <v>66</v>
      </c>
      <c r="B74" s="47">
        <v>46241.400347222225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2">
        <v>1</v>
      </c>
      <c r="O74" s="32">
        <v>0</v>
      </c>
      <c r="P74" s="36" t="s">
        <v>218</v>
      </c>
      <c r="Q74" s="34">
        <f>26741773.41/1000</f>
        <v>26741.773410000002</v>
      </c>
      <c r="R74" s="23" t="s">
        <v>37</v>
      </c>
      <c r="S74" s="42">
        <v>1</v>
      </c>
      <c r="T74" s="34">
        <f t="shared" si="2"/>
        <v>26741.773410000002</v>
      </c>
      <c r="U74" s="46" t="s">
        <v>221</v>
      </c>
      <c r="V74" s="38" t="s">
        <v>214</v>
      </c>
      <c r="W74" s="37"/>
    </row>
    <row r="75" spans="1:23" ht="57" customHeight="1">
      <c r="A75" s="19">
        <v>67</v>
      </c>
      <c r="B75" s="47">
        <v>46241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2">
        <v>1</v>
      </c>
      <c r="O75" s="32">
        <v>0</v>
      </c>
      <c r="P75" s="36" t="s">
        <v>219</v>
      </c>
      <c r="Q75" s="34">
        <f>2228427.41/1000</f>
        <v>2228.4274100000002</v>
      </c>
      <c r="R75" s="23" t="s">
        <v>37</v>
      </c>
      <c r="S75" s="42">
        <v>1</v>
      </c>
      <c r="T75" s="34">
        <f t="shared" si="2"/>
        <v>2228.4274100000002</v>
      </c>
      <c r="U75" s="46" t="s">
        <v>221</v>
      </c>
      <c r="V75" s="38" t="s">
        <v>215</v>
      </c>
      <c r="W75" s="37"/>
    </row>
    <row r="76" spans="1:23" ht="57" customHeight="1">
      <c r="A76" s="27">
        <v>68</v>
      </c>
      <c r="B76" s="47">
        <v>46241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2">
        <v>1</v>
      </c>
      <c r="O76" s="32">
        <v>0</v>
      </c>
      <c r="P76" s="36" t="s">
        <v>220</v>
      </c>
      <c r="Q76" s="34">
        <f>5672736.52/1000</f>
        <v>5672.7365199999995</v>
      </c>
      <c r="R76" s="23" t="s">
        <v>37</v>
      </c>
      <c r="S76" s="42">
        <v>1</v>
      </c>
      <c r="T76" s="34">
        <f t="shared" si="2"/>
        <v>5672.7365199999995</v>
      </c>
      <c r="U76" s="46" t="s">
        <v>221</v>
      </c>
      <c r="V76" s="38" t="s">
        <v>216</v>
      </c>
      <c r="W76" s="37"/>
    </row>
    <row r="77" spans="1:23" ht="42.75" customHeight="1">
      <c r="A77" s="19">
        <v>69</v>
      </c>
      <c r="B77" s="47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2"/>
      <c r="O77" s="32"/>
      <c r="P77" s="36"/>
      <c r="Q77" s="34"/>
      <c r="R77" s="23"/>
      <c r="S77" s="42"/>
      <c r="T77" s="45"/>
      <c r="U77" s="46"/>
      <c r="V77" s="38"/>
      <c r="W77" s="37"/>
    </row>
    <row r="78" spans="1:23" ht="42.75" customHeight="1">
      <c r="A78" s="27">
        <v>70</v>
      </c>
      <c r="B78" s="47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2"/>
      <c r="O78" s="32"/>
      <c r="P78" s="36"/>
      <c r="Q78" s="34"/>
      <c r="R78" s="23"/>
      <c r="S78" s="42"/>
      <c r="T78" s="45"/>
      <c r="U78" s="46"/>
      <c r="V78" s="38"/>
      <c r="W78" s="37"/>
    </row>
    <row r="79" spans="1:23" ht="42.75" customHeight="1">
      <c r="A79" s="19">
        <v>71</v>
      </c>
      <c r="B79" s="47"/>
      <c r="C79" s="19"/>
      <c r="D79" s="19"/>
      <c r="E79" s="19"/>
      <c r="F79" s="19"/>
      <c r="G79" s="12"/>
      <c r="H79" s="19"/>
      <c r="I79" s="19"/>
      <c r="J79" s="19"/>
      <c r="K79" s="19"/>
      <c r="L79" s="19"/>
      <c r="M79" s="36"/>
      <c r="N79" s="32"/>
      <c r="O79" s="32"/>
      <c r="P79" s="36"/>
      <c r="Q79" s="34"/>
      <c r="R79" s="23"/>
      <c r="S79" s="42"/>
      <c r="T79" s="45"/>
      <c r="U79" s="46"/>
      <c r="V79" s="38"/>
      <c r="W79" s="37"/>
    </row>
    <row r="80" spans="1:23" ht="42.75" customHeight="1">
      <c r="A80" s="19">
        <v>72</v>
      </c>
      <c r="B80" s="47"/>
      <c r="C80" s="19"/>
      <c r="D80" s="19"/>
      <c r="E80" s="19"/>
      <c r="F80" s="19"/>
      <c r="G80" s="12"/>
      <c r="H80" s="19"/>
      <c r="I80" s="19"/>
      <c r="J80" s="19"/>
      <c r="K80" s="19"/>
      <c r="L80" s="19"/>
      <c r="M80" s="36"/>
      <c r="N80" s="32"/>
      <c r="O80" s="32"/>
      <c r="P80" s="36"/>
      <c r="Q80" s="34"/>
      <c r="R80" s="23"/>
      <c r="S80" s="42"/>
      <c r="T80" s="45"/>
      <c r="U80" s="46"/>
      <c r="V80" s="38"/>
      <c r="W80" s="37"/>
    </row>
    <row r="81" spans="1:23" ht="42.75" customHeight="1">
      <c r="A81" s="27">
        <v>73</v>
      </c>
      <c r="B81" s="47"/>
      <c r="C81" s="19"/>
      <c r="D81" s="19"/>
      <c r="E81" s="19"/>
      <c r="F81" s="19"/>
      <c r="G81" s="12"/>
      <c r="H81" s="19"/>
      <c r="I81" s="19"/>
      <c r="J81" s="19"/>
      <c r="K81" s="19"/>
      <c r="L81" s="19"/>
      <c r="M81" s="36"/>
      <c r="N81" s="32"/>
      <c r="O81" s="32"/>
      <c r="P81" s="36"/>
      <c r="Q81" s="34"/>
      <c r="R81" s="23"/>
      <c r="S81" s="42"/>
      <c r="T81" s="45"/>
      <c r="U81" s="46"/>
      <c r="V81" s="38"/>
      <c r="W81" s="37"/>
    </row>
    <row r="82" spans="1:23" ht="42.75" customHeight="1">
      <c r="A82" s="19">
        <v>74</v>
      </c>
      <c r="B82" s="47"/>
      <c r="C82" s="19"/>
      <c r="D82" s="19"/>
      <c r="E82" s="19"/>
      <c r="F82" s="19"/>
      <c r="G82" s="12"/>
      <c r="H82" s="19"/>
      <c r="I82" s="19"/>
      <c r="J82" s="19"/>
      <c r="K82" s="19"/>
      <c r="L82" s="19"/>
      <c r="M82" s="36"/>
      <c r="N82" s="32"/>
      <c r="O82" s="32"/>
      <c r="P82" s="36"/>
      <c r="Q82" s="34"/>
      <c r="R82" s="23"/>
      <c r="S82" s="42"/>
      <c r="T82" s="45"/>
      <c r="U82" s="46"/>
      <c r="V82" s="38"/>
      <c r="W82" s="37"/>
    </row>
    <row r="83" spans="1:23" ht="42.75" customHeight="1">
      <c r="A83" s="27">
        <v>75</v>
      </c>
      <c r="B83" s="47"/>
      <c r="C83" s="19"/>
      <c r="D83" s="19"/>
      <c r="E83" s="19"/>
      <c r="F83" s="19"/>
      <c r="G83" s="12"/>
      <c r="H83" s="19"/>
      <c r="I83" s="19"/>
      <c r="J83" s="19"/>
      <c r="K83" s="19"/>
      <c r="L83" s="19"/>
      <c r="M83" s="36"/>
      <c r="N83" s="32"/>
      <c r="O83" s="32"/>
      <c r="P83" s="36"/>
      <c r="Q83" s="34"/>
      <c r="R83" s="23"/>
      <c r="S83" s="42"/>
      <c r="T83" s="45"/>
      <c r="U83" s="46"/>
      <c r="V83" s="38"/>
      <c r="W83" s="37"/>
    </row>
    <row r="84" spans="1:23" ht="42.75" customHeight="1">
      <c r="A84" s="19">
        <v>76</v>
      </c>
      <c r="B84" s="47"/>
      <c r="C84" s="19"/>
      <c r="D84" s="19"/>
      <c r="E84" s="19"/>
      <c r="F84" s="19"/>
      <c r="G84" s="12"/>
      <c r="H84" s="19"/>
      <c r="I84" s="19"/>
      <c r="J84" s="19"/>
      <c r="K84" s="19"/>
      <c r="L84" s="19"/>
      <c r="M84" s="36"/>
      <c r="N84" s="32"/>
      <c r="O84" s="32"/>
      <c r="P84" s="36"/>
      <c r="Q84" s="34"/>
      <c r="R84" s="23"/>
      <c r="S84" s="42"/>
      <c r="T84" s="45"/>
      <c r="U84" s="46"/>
      <c r="V84" s="38"/>
      <c r="W84" s="37"/>
    </row>
    <row r="85" spans="1:23" ht="42.75" customHeight="1">
      <c r="A85" s="19">
        <v>77</v>
      </c>
      <c r="B85" s="47"/>
      <c r="C85" s="19"/>
      <c r="D85" s="19"/>
      <c r="E85" s="19"/>
      <c r="F85" s="19"/>
      <c r="G85" s="12"/>
      <c r="H85" s="19"/>
      <c r="I85" s="19"/>
      <c r="J85" s="19"/>
      <c r="K85" s="19"/>
      <c r="L85" s="19"/>
      <c r="M85" s="36"/>
      <c r="N85" s="32"/>
      <c r="O85" s="32"/>
      <c r="P85" s="36"/>
      <c r="Q85" s="34"/>
      <c r="R85" s="23"/>
      <c r="S85" s="42"/>
      <c r="T85" s="45"/>
      <c r="U85" s="46"/>
      <c r="V85" s="38"/>
      <c r="W85" s="37"/>
    </row>
    <row r="86" spans="1:23" ht="42.75" customHeight="1">
      <c r="A86" s="27">
        <v>78</v>
      </c>
      <c r="B86" s="47"/>
      <c r="C86" s="19"/>
      <c r="D86" s="19"/>
      <c r="E86" s="19"/>
      <c r="F86" s="19"/>
      <c r="G86" s="12"/>
      <c r="H86" s="19"/>
      <c r="I86" s="19"/>
      <c r="J86" s="19"/>
      <c r="K86" s="19"/>
      <c r="L86" s="19"/>
      <c r="M86" s="36"/>
      <c r="N86" s="32"/>
      <c r="O86" s="32"/>
      <c r="P86" s="36"/>
      <c r="Q86" s="34"/>
      <c r="R86" s="23"/>
      <c r="S86" s="42"/>
      <c r="T86" s="45"/>
      <c r="U86" s="46"/>
      <c r="V86" s="38"/>
      <c r="W86" s="37"/>
    </row>
    <row r="87" spans="1:23" ht="42.75" customHeight="1">
      <c r="A87" s="19">
        <v>79</v>
      </c>
      <c r="B87" s="47"/>
      <c r="C87" s="19"/>
      <c r="D87" s="19"/>
      <c r="E87" s="19"/>
      <c r="F87" s="19"/>
      <c r="G87" s="12"/>
      <c r="H87" s="19"/>
      <c r="I87" s="19"/>
      <c r="J87" s="19"/>
      <c r="K87" s="19"/>
      <c r="L87" s="19"/>
      <c r="M87" s="36"/>
      <c r="N87" s="32"/>
      <c r="O87" s="32"/>
      <c r="P87" s="36"/>
      <c r="Q87" s="34"/>
      <c r="R87" s="23"/>
      <c r="S87" s="42"/>
      <c r="T87" s="45"/>
      <c r="U87" s="46"/>
      <c r="V87" s="38"/>
      <c r="W87" s="37"/>
    </row>
    <row r="88" spans="1:23" ht="42.75" customHeight="1">
      <c r="A88" s="27">
        <v>80</v>
      </c>
      <c r="B88" s="47"/>
      <c r="C88" s="19"/>
      <c r="D88" s="19"/>
      <c r="E88" s="19"/>
      <c r="F88" s="19"/>
      <c r="G88" s="12"/>
      <c r="H88" s="19"/>
      <c r="I88" s="19"/>
      <c r="J88" s="19"/>
      <c r="K88" s="19"/>
      <c r="L88" s="19"/>
      <c r="M88" s="36"/>
      <c r="N88" s="32"/>
      <c r="O88" s="32"/>
      <c r="P88" s="36"/>
      <c r="Q88" s="34"/>
      <c r="R88" s="23"/>
      <c r="S88" s="42"/>
      <c r="T88" s="45"/>
      <c r="U88" s="46"/>
      <c r="V88" s="38"/>
      <c r="W88" s="37"/>
    </row>
    <row r="89" spans="1:23" ht="42.75" customHeight="1">
      <c r="A89" s="19">
        <v>81</v>
      </c>
      <c r="B89" s="47"/>
      <c r="C89" s="19"/>
      <c r="D89" s="19"/>
      <c r="E89" s="19"/>
      <c r="F89" s="19"/>
      <c r="G89" s="12"/>
      <c r="H89" s="19"/>
      <c r="I89" s="19"/>
      <c r="J89" s="19"/>
      <c r="K89" s="19"/>
      <c r="L89" s="19"/>
      <c r="M89" s="36"/>
      <c r="N89" s="32"/>
      <c r="O89" s="32"/>
      <c r="P89" s="36"/>
      <c r="Q89" s="34"/>
      <c r="R89" s="23"/>
      <c r="S89" s="42"/>
      <c r="T89" s="45"/>
      <c r="U89" s="46"/>
      <c r="V89" s="38"/>
      <c r="W89" s="37"/>
    </row>
    <row r="90" spans="1:23" ht="42.75" customHeight="1">
      <c r="A90" s="19">
        <v>82</v>
      </c>
      <c r="B90" s="47"/>
      <c r="C90" s="19"/>
      <c r="D90" s="19"/>
      <c r="E90" s="19"/>
      <c r="F90" s="19"/>
      <c r="G90" s="12"/>
      <c r="H90" s="19"/>
      <c r="I90" s="19"/>
      <c r="J90" s="19"/>
      <c r="K90" s="19"/>
      <c r="L90" s="19"/>
      <c r="M90" s="36"/>
      <c r="N90" s="32"/>
      <c r="O90" s="32"/>
      <c r="P90" s="36"/>
      <c r="Q90" s="34"/>
      <c r="R90" s="23"/>
      <c r="S90" s="42"/>
      <c r="T90" s="45"/>
      <c r="U90" s="46"/>
      <c r="V90" s="38"/>
      <c r="W90" s="37"/>
    </row>
    <row r="91" spans="1:23" ht="42.75" customHeight="1">
      <c r="A91" s="27">
        <v>83</v>
      </c>
      <c r="B91" s="47"/>
      <c r="C91" s="19"/>
      <c r="D91" s="19"/>
      <c r="E91" s="19"/>
      <c r="F91" s="19"/>
      <c r="G91" s="12"/>
      <c r="H91" s="19"/>
      <c r="I91" s="19"/>
      <c r="J91" s="19"/>
      <c r="K91" s="19"/>
      <c r="L91" s="19"/>
      <c r="M91" s="36"/>
      <c r="N91" s="32"/>
      <c r="O91" s="32"/>
      <c r="P91" s="36"/>
      <c r="Q91" s="34"/>
      <c r="R91" s="23"/>
      <c r="S91" s="42"/>
      <c r="T91" s="45"/>
      <c r="U91" s="46"/>
      <c r="V91" s="38"/>
      <c r="W91" s="37"/>
    </row>
    <row r="92" spans="1:23" ht="42.75" customHeight="1">
      <c r="A92" s="19">
        <v>84</v>
      </c>
      <c r="B92" s="47"/>
      <c r="C92" s="19"/>
      <c r="D92" s="19"/>
      <c r="E92" s="19"/>
      <c r="F92" s="19"/>
      <c r="G92" s="12"/>
      <c r="H92" s="19"/>
      <c r="I92" s="19"/>
      <c r="J92" s="19"/>
      <c r="K92" s="19"/>
      <c r="L92" s="19"/>
      <c r="M92" s="36"/>
      <c r="N92" s="32"/>
      <c r="O92" s="32"/>
      <c r="P92" s="36"/>
      <c r="Q92" s="34"/>
      <c r="R92" s="23"/>
      <c r="S92" s="42"/>
      <c r="T92" s="45"/>
      <c r="U92" s="46"/>
      <c r="V92" s="38"/>
      <c r="W92" s="37"/>
    </row>
    <row r="93" spans="1:23" ht="42.75" customHeight="1">
      <c r="A93" s="27">
        <v>85</v>
      </c>
      <c r="B93" s="47"/>
      <c r="C93" s="19"/>
      <c r="D93" s="19"/>
      <c r="E93" s="19"/>
      <c r="F93" s="19"/>
      <c r="G93" s="12"/>
      <c r="H93" s="19"/>
      <c r="I93" s="19"/>
      <c r="J93" s="19"/>
      <c r="K93" s="19"/>
      <c r="L93" s="19"/>
      <c r="M93" s="36"/>
      <c r="N93" s="32"/>
      <c r="O93" s="32"/>
      <c r="P93" s="36"/>
      <c r="Q93" s="34"/>
      <c r="R93" s="23"/>
      <c r="S93" s="42"/>
      <c r="T93" s="45"/>
      <c r="U93" s="46"/>
      <c r="V93" s="38"/>
      <c r="W93" s="37"/>
    </row>
    <row r="94" spans="1:23" ht="42.75" customHeight="1">
      <c r="A94" s="19">
        <v>86</v>
      </c>
      <c r="B94" s="47"/>
      <c r="C94" s="19"/>
      <c r="D94" s="19"/>
      <c r="E94" s="19"/>
      <c r="F94" s="19"/>
      <c r="G94" s="12"/>
      <c r="H94" s="19"/>
      <c r="I94" s="19"/>
      <c r="J94" s="19"/>
      <c r="K94" s="19"/>
      <c r="L94" s="19"/>
      <c r="M94" s="36"/>
      <c r="N94" s="32"/>
      <c r="O94" s="32"/>
      <c r="P94" s="36"/>
      <c r="Q94" s="34"/>
      <c r="R94" s="23"/>
      <c r="S94" s="42"/>
      <c r="T94" s="45"/>
      <c r="U94" s="46"/>
      <c r="V94" s="38"/>
      <c r="W94" s="37"/>
    </row>
    <row r="95" spans="1:23" ht="42.75" customHeight="1">
      <c r="A95" s="19">
        <v>87</v>
      </c>
      <c r="B95" s="47"/>
      <c r="C95" s="19"/>
      <c r="D95" s="19"/>
      <c r="E95" s="19"/>
      <c r="F95" s="19"/>
      <c r="G95" s="12"/>
      <c r="H95" s="19"/>
      <c r="I95" s="19"/>
      <c r="J95" s="19"/>
      <c r="K95" s="19"/>
      <c r="L95" s="19"/>
      <c r="M95" s="36"/>
      <c r="N95" s="32"/>
      <c r="O95" s="32"/>
      <c r="P95" s="36"/>
      <c r="Q95" s="34"/>
      <c r="R95" s="23"/>
      <c r="S95" s="42"/>
      <c r="T95" s="45"/>
      <c r="U95" s="46"/>
      <c r="V95" s="38"/>
      <c r="W95" s="37"/>
    </row>
    <row r="96" spans="1:23" ht="42.75" customHeight="1">
      <c r="A96" s="27">
        <v>88</v>
      </c>
      <c r="B96" s="47"/>
      <c r="C96" s="19"/>
      <c r="D96" s="19"/>
      <c r="E96" s="19"/>
      <c r="F96" s="19"/>
      <c r="G96" s="12"/>
      <c r="H96" s="19"/>
      <c r="I96" s="19"/>
      <c r="J96" s="19"/>
      <c r="K96" s="19"/>
      <c r="L96" s="19"/>
      <c r="M96" s="36"/>
      <c r="N96" s="32"/>
      <c r="O96" s="32"/>
      <c r="P96" s="36"/>
      <c r="Q96" s="34"/>
      <c r="R96" s="23"/>
      <c r="S96" s="42"/>
      <c r="T96" s="45"/>
      <c r="U96" s="46"/>
      <c r="V96" s="38"/>
      <c r="W96" s="37"/>
    </row>
    <row r="97" spans="1:23" ht="42.75" customHeight="1">
      <c r="A97" s="19">
        <v>89</v>
      </c>
      <c r="B97" s="47"/>
      <c r="C97" s="19"/>
      <c r="D97" s="19"/>
      <c r="E97" s="19"/>
      <c r="F97" s="19"/>
      <c r="G97" s="12"/>
      <c r="H97" s="19"/>
      <c r="I97" s="19"/>
      <c r="J97" s="19"/>
      <c r="K97" s="19"/>
      <c r="L97" s="19"/>
      <c r="M97" s="36"/>
      <c r="N97" s="32"/>
      <c r="O97" s="32"/>
      <c r="P97" s="36"/>
      <c r="Q97" s="34"/>
      <c r="R97" s="23"/>
      <c r="S97" s="42"/>
      <c r="T97" s="45"/>
      <c r="U97" s="46"/>
      <c r="V97" s="38"/>
      <c r="W97" s="37"/>
    </row>
    <row r="98" spans="1:23" ht="42.75" customHeight="1">
      <c r="A98" s="27">
        <v>90</v>
      </c>
      <c r="B98" s="47"/>
      <c r="C98" s="19"/>
      <c r="D98" s="19"/>
      <c r="E98" s="19"/>
      <c r="F98" s="19"/>
      <c r="G98" s="12"/>
      <c r="H98" s="19"/>
      <c r="I98" s="19"/>
      <c r="J98" s="19"/>
      <c r="K98" s="19"/>
      <c r="L98" s="19"/>
      <c r="M98" s="36"/>
      <c r="N98" s="32"/>
      <c r="O98" s="32"/>
      <c r="P98" s="36"/>
      <c r="Q98" s="34"/>
      <c r="R98" s="23"/>
      <c r="S98" s="42"/>
      <c r="T98" s="45"/>
      <c r="U98" s="46"/>
      <c r="V98" s="38"/>
      <c r="W98" s="37"/>
    </row>
    <row r="99" spans="1:23" ht="42.75" customHeight="1">
      <c r="A99" s="19">
        <v>91</v>
      </c>
      <c r="B99" s="47"/>
      <c r="C99" s="19"/>
      <c r="D99" s="19"/>
      <c r="E99" s="19"/>
      <c r="F99" s="19"/>
      <c r="G99" s="12"/>
      <c r="H99" s="19"/>
      <c r="I99" s="19"/>
      <c r="J99" s="19"/>
      <c r="K99" s="19"/>
      <c r="L99" s="19"/>
      <c r="M99" s="36"/>
      <c r="N99" s="32"/>
      <c r="O99" s="32"/>
      <c r="P99" s="36"/>
      <c r="Q99" s="34"/>
      <c r="R99" s="23"/>
      <c r="S99" s="42"/>
      <c r="T99" s="45"/>
      <c r="U99" s="46"/>
      <c r="V99" s="38"/>
      <c r="W99" s="37"/>
    </row>
    <row r="100" spans="1:23" ht="42.75" customHeight="1">
      <c r="A100" s="19">
        <v>92</v>
      </c>
      <c r="B100" s="47"/>
      <c r="C100" s="19"/>
      <c r="D100" s="19"/>
      <c r="E100" s="19"/>
      <c r="F100" s="19"/>
      <c r="G100" s="12"/>
      <c r="H100" s="19"/>
      <c r="I100" s="19"/>
      <c r="J100" s="19"/>
      <c r="K100" s="19"/>
      <c r="L100" s="19"/>
      <c r="M100" s="36"/>
      <c r="N100" s="32"/>
      <c r="O100" s="32"/>
      <c r="P100" s="36"/>
      <c r="Q100" s="34"/>
      <c r="R100" s="23"/>
      <c r="S100" s="42"/>
      <c r="T100" s="45"/>
      <c r="U100" s="46"/>
      <c r="V100" s="38"/>
      <c r="W100" s="37"/>
    </row>
    <row r="101" spans="1:23" ht="42.75" customHeight="1">
      <c r="A101" s="27">
        <v>93</v>
      </c>
      <c r="B101" s="47"/>
      <c r="C101" s="19"/>
      <c r="D101" s="19"/>
      <c r="E101" s="19"/>
      <c r="F101" s="19"/>
      <c r="G101" s="12"/>
      <c r="H101" s="19"/>
      <c r="I101" s="19"/>
      <c r="J101" s="19"/>
      <c r="K101" s="19"/>
      <c r="L101" s="19"/>
      <c r="M101" s="36"/>
      <c r="N101" s="32"/>
      <c r="O101" s="32"/>
      <c r="P101" s="36"/>
      <c r="Q101" s="34"/>
      <c r="R101" s="23"/>
      <c r="S101" s="42"/>
      <c r="T101" s="45"/>
      <c r="U101" s="46"/>
      <c r="V101" s="38"/>
      <c r="W101" s="37"/>
    </row>
    <row r="102" spans="1:23" ht="42.75" customHeight="1">
      <c r="A102" s="19">
        <v>94</v>
      </c>
      <c r="B102" s="47"/>
      <c r="C102" s="19"/>
      <c r="D102" s="19"/>
      <c r="E102" s="19"/>
      <c r="F102" s="19"/>
      <c r="G102" s="12"/>
      <c r="H102" s="19"/>
      <c r="I102" s="19"/>
      <c r="J102" s="19"/>
      <c r="K102" s="19"/>
      <c r="L102" s="19"/>
      <c r="M102" s="36"/>
      <c r="N102" s="32"/>
      <c r="O102" s="32"/>
      <c r="P102" s="36"/>
      <c r="Q102" s="34"/>
      <c r="R102" s="23"/>
      <c r="S102" s="42"/>
      <c r="T102" s="45"/>
      <c r="U102" s="46"/>
      <c r="V102" s="38"/>
      <c r="W102" s="37"/>
    </row>
    <row r="103" spans="1:23" ht="42.75" customHeight="1">
      <c r="A103" s="27">
        <v>95</v>
      </c>
      <c r="B103" s="47"/>
      <c r="C103" s="19"/>
      <c r="D103" s="19"/>
      <c r="E103" s="19"/>
      <c r="F103" s="19"/>
      <c r="G103" s="12"/>
      <c r="H103" s="19"/>
      <c r="I103" s="19"/>
      <c r="J103" s="19"/>
      <c r="K103" s="19"/>
      <c r="L103" s="19"/>
      <c r="M103" s="36"/>
      <c r="N103" s="32"/>
      <c r="O103" s="32"/>
      <c r="P103" s="36"/>
      <c r="Q103" s="34"/>
      <c r="R103" s="23"/>
      <c r="S103" s="42"/>
      <c r="T103" s="45"/>
      <c r="U103" s="46"/>
      <c r="V103" s="38"/>
      <c r="W103" s="37"/>
    </row>
    <row r="104" spans="1:23" ht="42.75" customHeight="1">
      <c r="A104" s="19">
        <v>96</v>
      </c>
      <c r="B104" s="47"/>
      <c r="C104" s="19"/>
      <c r="D104" s="19"/>
      <c r="E104" s="19"/>
      <c r="F104" s="19"/>
      <c r="G104" s="12"/>
      <c r="H104" s="19"/>
      <c r="I104" s="19"/>
      <c r="J104" s="19"/>
      <c r="K104" s="19"/>
      <c r="L104" s="19"/>
      <c r="M104" s="36"/>
      <c r="N104" s="32"/>
      <c r="O104" s="32"/>
      <c r="P104" s="36"/>
      <c r="Q104" s="34"/>
      <c r="R104" s="23"/>
      <c r="S104" s="42"/>
      <c r="T104" s="45"/>
      <c r="U104" s="46"/>
      <c r="V104" s="38"/>
      <c r="W104" s="37"/>
    </row>
    <row r="105" spans="1:23" ht="42.75" customHeight="1">
      <c r="A105" s="19">
        <v>97</v>
      </c>
      <c r="B105" s="47"/>
      <c r="C105" s="19"/>
      <c r="D105" s="19"/>
      <c r="E105" s="19"/>
      <c r="F105" s="19"/>
      <c r="G105" s="12"/>
      <c r="H105" s="19"/>
      <c r="I105" s="19"/>
      <c r="J105" s="19"/>
      <c r="K105" s="19"/>
      <c r="L105" s="19"/>
      <c r="M105" s="36"/>
      <c r="N105" s="32"/>
      <c r="O105" s="32"/>
      <c r="P105" s="36"/>
      <c r="Q105" s="34"/>
      <c r="R105" s="23"/>
      <c r="S105" s="42"/>
      <c r="T105" s="45"/>
      <c r="U105" s="46"/>
      <c r="V105" s="38"/>
      <c r="W105" s="37"/>
    </row>
    <row r="106" spans="1:23" ht="42.75" customHeight="1">
      <c r="A106" s="27">
        <v>98</v>
      </c>
      <c r="B106" s="47"/>
      <c r="C106" s="19"/>
      <c r="D106" s="19"/>
      <c r="E106" s="19"/>
      <c r="F106" s="19"/>
      <c r="G106" s="12"/>
      <c r="H106" s="19"/>
      <c r="I106" s="19"/>
      <c r="J106" s="19"/>
      <c r="K106" s="19"/>
      <c r="L106" s="19"/>
      <c r="M106" s="36"/>
      <c r="N106" s="32"/>
      <c r="O106" s="32"/>
      <c r="P106" s="36"/>
      <c r="Q106" s="34"/>
      <c r="R106" s="23"/>
      <c r="S106" s="42"/>
      <c r="T106" s="45"/>
      <c r="U106" s="46"/>
      <c r="V106" s="38"/>
      <c r="W106" s="37"/>
    </row>
    <row r="107" spans="1:23" ht="42.75" customHeight="1">
      <c r="A107" s="19">
        <v>99</v>
      </c>
      <c r="B107" s="47"/>
      <c r="C107" s="19"/>
      <c r="D107" s="19"/>
      <c r="E107" s="19"/>
      <c r="F107" s="19"/>
      <c r="G107" s="12"/>
      <c r="H107" s="19"/>
      <c r="I107" s="19"/>
      <c r="J107" s="19"/>
      <c r="K107" s="19"/>
      <c r="L107" s="19"/>
      <c r="M107" s="36"/>
      <c r="N107" s="32"/>
      <c r="O107" s="32"/>
      <c r="P107" s="36"/>
      <c r="Q107" s="34"/>
      <c r="R107" s="23"/>
      <c r="S107" s="42"/>
      <c r="T107" s="45"/>
      <c r="U107" s="46"/>
      <c r="V107" s="38"/>
      <c r="W107" s="37"/>
    </row>
    <row r="108" spans="1:23" ht="42.75" customHeight="1">
      <c r="A108" s="27">
        <v>100</v>
      </c>
      <c r="B108" s="47"/>
      <c r="C108" s="19"/>
      <c r="D108" s="19"/>
      <c r="E108" s="19"/>
      <c r="F108" s="19"/>
      <c r="G108" s="12"/>
      <c r="H108" s="19"/>
      <c r="I108" s="19"/>
      <c r="J108" s="19"/>
      <c r="K108" s="19"/>
      <c r="L108" s="19"/>
      <c r="M108" s="36"/>
      <c r="N108" s="32"/>
      <c r="O108" s="32"/>
      <c r="P108" s="36"/>
      <c r="Q108" s="34"/>
      <c r="R108" s="23"/>
      <c r="S108" s="42"/>
      <c r="T108" s="45"/>
      <c r="U108" s="46"/>
      <c r="V108" s="38"/>
      <c r="W108" s="37"/>
    </row>
    <row r="109" spans="1:23" ht="42.75" customHeight="1">
      <c r="A109" s="19">
        <v>101</v>
      </c>
      <c r="B109" s="47"/>
      <c r="C109" s="19"/>
      <c r="D109" s="19"/>
      <c r="E109" s="19"/>
      <c r="F109" s="19"/>
      <c r="G109" s="12"/>
      <c r="H109" s="19"/>
      <c r="I109" s="19"/>
      <c r="J109" s="19"/>
      <c r="K109" s="19"/>
      <c r="L109" s="19"/>
      <c r="M109" s="36"/>
      <c r="N109" s="32"/>
      <c r="O109" s="32"/>
      <c r="P109" s="36"/>
      <c r="Q109" s="34"/>
      <c r="R109" s="23"/>
      <c r="S109" s="42"/>
      <c r="T109" s="45"/>
      <c r="U109" s="46"/>
      <c r="V109" s="38"/>
      <c r="W109" s="37"/>
    </row>
    <row r="110" spans="1:23" ht="42.75" customHeight="1">
      <c r="A110" s="19">
        <v>102</v>
      </c>
      <c r="B110" s="47"/>
      <c r="C110" s="19"/>
      <c r="D110" s="19"/>
      <c r="E110" s="19"/>
      <c r="F110" s="19"/>
      <c r="G110" s="12"/>
      <c r="H110" s="19"/>
      <c r="I110" s="19"/>
      <c r="J110" s="19"/>
      <c r="K110" s="19"/>
      <c r="L110" s="19"/>
      <c r="M110" s="36"/>
      <c r="N110" s="32"/>
      <c r="O110" s="32"/>
      <c r="P110" s="36"/>
      <c r="Q110" s="34"/>
      <c r="R110" s="23"/>
      <c r="S110" s="42"/>
      <c r="T110" s="45"/>
      <c r="U110" s="46"/>
      <c r="V110" s="38"/>
      <c r="W110" s="37"/>
    </row>
    <row r="111" spans="1:23" ht="42.75" customHeight="1">
      <c r="A111" s="27">
        <v>103</v>
      </c>
      <c r="B111" s="47"/>
      <c r="C111" s="19"/>
      <c r="D111" s="19"/>
      <c r="E111" s="19"/>
      <c r="F111" s="19"/>
      <c r="G111" s="12"/>
      <c r="H111" s="19"/>
      <c r="I111" s="19"/>
      <c r="J111" s="19"/>
      <c r="K111" s="19"/>
      <c r="L111" s="19"/>
      <c r="M111" s="36"/>
      <c r="N111" s="32"/>
      <c r="O111" s="32"/>
      <c r="P111" s="36"/>
      <c r="Q111" s="34"/>
      <c r="R111" s="23"/>
      <c r="S111" s="42"/>
      <c r="T111" s="45"/>
      <c r="U111" s="46"/>
      <c r="V111" s="38"/>
      <c r="W111" s="37"/>
    </row>
    <row r="112" spans="1:23" ht="42.75" customHeight="1">
      <c r="A112" s="19">
        <v>104</v>
      </c>
      <c r="B112" s="47"/>
      <c r="C112" s="19"/>
      <c r="D112" s="19"/>
      <c r="E112" s="19"/>
      <c r="F112" s="19"/>
      <c r="G112" s="12"/>
      <c r="H112" s="19"/>
      <c r="I112" s="19"/>
      <c r="J112" s="19"/>
      <c r="K112" s="19"/>
      <c r="L112" s="19"/>
      <c r="M112" s="36"/>
      <c r="N112" s="32"/>
      <c r="O112" s="32"/>
      <c r="P112" s="36"/>
      <c r="Q112" s="34"/>
      <c r="R112" s="23"/>
      <c r="S112" s="42"/>
      <c r="T112" s="45"/>
      <c r="U112" s="46"/>
      <c r="V112" s="38"/>
      <c r="W112" s="37"/>
    </row>
    <row r="113" spans="1:23" ht="42.75" customHeight="1">
      <c r="A113" s="27">
        <v>105</v>
      </c>
      <c r="B113" s="47"/>
      <c r="C113" s="19"/>
      <c r="D113" s="19"/>
      <c r="E113" s="19"/>
      <c r="F113" s="19"/>
      <c r="G113" s="12"/>
      <c r="H113" s="19"/>
      <c r="I113" s="19"/>
      <c r="J113" s="19"/>
      <c r="K113" s="19"/>
      <c r="L113" s="19"/>
      <c r="M113" s="36"/>
      <c r="N113" s="32"/>
      <c r="O113" s="32"/>
      <c r="P113" s="36"/>
      <c r="Q113" s="34"/>
      <c r="R113" s="23"/>
      <c r="S113" s="42"/>
      <c r="T113" s="45"/>
      <c r="U113" s="46"/>
      <c r="V113" s="38"/>
      <c r="W113" s="37"/>
    </row>
    <row r="114" spans="1:23" ht="42.75" customHeight="1">
      <c r="A114" s="19">
        <v>106</v>
      </c>
      <c r="B114" s="47"/>
      <c r="C114" s="19"/>
      <c r="D114" s="19"/>
      <c r="E114" s="19"/>
      <c r="F114" s="19"/>
      <c r="G114" s="12"/>
      <c r="H114" s="19"/>
      <c r="I114" s="19"/>
      <c r="J114" s="19"/>
      <c r="K114" s="19"/>
      <c r="L114" s="19"/>
      <c r="M114" s="36"/>
      <c r="N114" s="32"/>
      <c r="O114" s="32"/>
      <c r="P114" s="36"/>
      <c r="Q114" s="34"/>
      <c r="R114" s="23"/>
      <c r="S114" s="42"/>
      <c r="T114" s="45"/>
      <c r="U114" s="46"/>
      <c r="V114" s="38"/>
      <c r="W114" s="37"/>
    </row>
    <row r="115" spans="1:23" ht="42.75" customHeight="1">
      <c r="A115" s="19">
        <v>107</v>
      </c>
      <c r="B115" s="47"/>
      <c r="C115" s="19"/>
      <c r="D115" s="19"/>
      <c r="E115" s="19"/>
      <c r="F115" s="19"/>
      <c r="G115" s="12"/>
      <c r="H115" s="19"/>
      <c r="I115" s="19"/>
      <c r="J115" s="19"/>
      <c r="K115" s="19"/>
      <c r="L115" s="19"/>
      <c r="M115" s="36"/>
      <c r="N115" s="32"/>
      <c r="O115" s="32"/>
      <c r="P115" s="36"/>
      <c r="Q115" s="34"/>
      <c r="R115" s="23"/>
      <c r="S115" s="42"/>
      <c r="T115" s="45"/>
      <c r="U115" s="46"/>
      <c r="V115" s="38"/>
      <c r="W115" s="37"/>
    </row>
    <row r="116" spans="1:23" ht="42.75" customHeight="1">
      <c r="A116" s="27">
        <v>108</v>
      </c>
      <c r="B116" s="47"/>
      <c r="C116" s="19"/>
      <c r="D116" s="19"/>
      <c r="E116" s="19"/>
      <c r="F116" s="19"/>
      <c r="G116" s="12"/>
      <c r="H116" s="19"/>
      <c r="I116" s="19"/>
      <c r="J116" s="19"/>
      <c r="K116" s="19"/>
      <c r="L116" s="19"/>
      <c r="M116" s="36"/>
      <c r="N116" s="32"/>
      <c r="O116" s="32"/>
      <c r="P116" s="36"/>
      <c r="Q116" s="34"/>
      <c r="R116" s="23"/>
      <c r="S116" s="42"/>
      <c r="T116" s="45"/>
      <c r="U116" s="46"/>
      <c r="V116" s="38"/>
      <c r="W116" s="37"/>
    </row>
    <row r="117" spans="1:23" ht="42.75" customHeight="1">
      <c r="A117" s="19">
        <v>109</v>
      </c>
      <c r="B117" s="47"/>
      <c r="C117" s="19"/>
      <c r="D117" s="19"/>
      <c r="E117" s="19"/>
      <c r="F117" s="19"/>
      <c r="G117" s="12"/>
      <c r="H117" s="19"/>
      <c r="I117" s="19"/>
      <c r="J117" s="19"/>
      <c r="K117" s="19"/>
      <c r="L117" s="19"/>
      <c r="M117" s="36"/>
      <c r="N117" s="32"/>
      <c r="O117" s="32"/>
      <c r="P117" s="36"/>
      <c r="Q117" s="34"/>
      <c r="R117" s="23"/>
      <c r="S117" s="42"/>
      <c r="T117" s="45"/>
      <c r="U117" s="46"/>
      <c r="V117" s="38"/>
      <c r="W117" s="37"/>
    </row>
    <row r="118" spans="1:23" ht="42.75" customHeight="1">
      <c r="A118" s="27">
        <v>110</v>
      </c>
      <c r="B118" s="47"/>
      <c r="C118" s="19"/>
      <c r="D118" s="19"/>
      <c r="E118" s="19"/>
      <c r="F118" s="19"/>
      <c r="G118" s="12"/>
      <c r="H118" s="19"/>
      <c r="I118" s="19"/>
      <c r="J118" s="19"/>
      <c r="K118" s="19"/>
      <c r="L118" s="19"/>
      <c r="M118" s="36"/>
      <c r="N118" s="32"/>
      <c r="O118" s="32"/>
      <c r="P118" s="36"/>
      <c r="Q118" s="34"/>
      <c r="R118" s="23"/>
      <c r="S118" s="42"/>
      <c r="T118" s="45"/>
      <c r="U118" s="46"/>
      <c r="V118" s="38"/>
      <c r="W118" s="37"/>
    </row>
    <row r="119" spans="1:23" ht="42.75" customHeight="1">
      <c r="A119" s="19">
        <v>111</v>
      </c>
      <c r="B119" s="47"/>
      <c r="C119" s="19"/>
      <c r="D119" s="19"/>
      <c r="E119" s="19"/>
      <c r="F119" s="19"/>
      <c r="G119" s="12"/>
      <c r="H119" s="19"/>
      <c r="I119" s="19"/>
      <c r="J119" s="19"/>
      <c r="K119" s="19"/>
      <c r="L119" s="19"/>
      <c r="M119" s="36"/>
      <c r="N119" s="32"/>
      <c r="O119" s="32"/>
      <c r="P119" s="36"/>
      <c r="Q119" s="34"/>
      <c r="R119" s="23"/>
      <c r="S119" s="42"/>
      <c r="T119" s="45"/>
      <c r="U119" s="46"/>
      <c r="V119" s="38"/>
      <c r="W119" s="37"/>
    </row>
    <row r="120" spans="1:23" ht="42.75" customHeight="1">
      <c r="A120" s="19">
        <v>112</v>
      </c>
      <c r="B120" s="47"/>
      <c r="C120" s="19"/>
      <c r="D120" s="19"/>
      <c r="E120" s="19"/>
      <c r="F120" s="19"/>
      <c r="G120" s="12"/>
      <c r="H120" s="19"/>
      <c r="I120" s="19"/>
      <c r="J120" s="19"/>
      <c r="K120" s="19"/>
      <c r="L120" s="19"/>
      <c r="M120" s="36"/>
      <c r="N120" s="32"/>
      <c r="O120" s="32"/>
      <c r="P120" s="36"/>
      <c r="Q120" s="34"/>
      <c r="R120" s="23"/>
      <c r="S120" s="42"/>
      <c r="T120" s="45"/>
      <c r="U120" s="46"/>
      <c r="V120" s="38"/>
      <c r="W120" s="37"/>
    </row>
    <row r="121" spans="1:23" ht="42.75" customHeight="1">
      <c r="A121" s="27">
        <v>113</v>
      </c>
      <c r="B121" s="47"/>
      <c r="C121" s="19"/>
      <c r="D121" s="19"/>
      <c r="E121" s="19"/>
      <c r="F121" s="19"/>
      <c r="G121" s="12"/>
      <c r="H121" s="19"/>
      <c r="I121" s="19"/>
      <c r="J121" s="19"/>
      <c r="K121" s="19"/>
      <c r="L121" s="19"/>
      <c r="M121" s="36"/>
      <c r="N121" s="32"/>
      <c r="O121" s="32"/>
      <c r="P121" s="36"/>
      <c r="Q121" s="34"/>
      <c r="R121" s="23"/>
      <c r="S121" s="42"/>
      <c r="T121" s="45"/>
      <c r="U121" s="46"/>
      <c r="V121" s="38"/>
      <c r="W121" s="37"/>
    </row>
    <row r="122" spans="1:23" ht="42.75" customHeight="1">
      <c r="A122" s="19">
        <v>114</v>
      </c>
      <c r="B122" s="47"/>
      <c r="C122" s="19"/>
      <c r="D122" s="19"/>
      <c r="E122" s="19"/>
      <c r="F122" s="19"/>
      <c r="G122" s="12"/>
      <c r="H122" s="19"/>
      <c r="I122" s="19"/>
      <c r="J122" s="19"/>
      <c r="K122" s="19"/>
      <c r="L122" s="19"/>
      <c r="M122" s="36"/>
      <c r="N122" s="32"/>
      <c r="O122" s="32"/>
      <c r="P122" s="36"/>
      <c r="Q122" s="34"/>
      <c r="R122" s="23"/>
      <c r="S122" s="42"/>
      <c r="T122" s="45"/>
      <c r="U122" s="46"/>
      <c r="V122" s="38"/>
      <c r="W122" s="37"/>
    </row>
    <row r="123" spans="1:23" ht="42.75" customHeight="1">
      <c r="A123" s="27">
        <v>115</v>
      </c>
      <c r="B123" s="47"/>
      <c r="C123" s="19"/>
      <c r="D123" s="19"/>
      <c r="E123" s="19"/>
      <c r="F123" s="19"/>
      <c r="G123" s="12"/>
      <c r="H123" s="19"/>
      <c r="I123" s="19"/>
      <c r="J123" s="19"/>
      <c r="K123" s="19"/>
      <c r="L123" s="19"/>
      <c r="M123" s="36"/>
      <c r="N123" s="32"/>
      <c r="O123" s="32"/>
      <c r="P123" s="36"/>
      <c r="Q123" s="34"/>
      <c r="R123" s="23"/>
      <c r="S123" s="42"/>
      <c r="T123" s="45"/>
      <c r="U123" s="46"/>
      <c r="V123" s="38"/>
      <c r="W123" s="37"/>
    </row>
    <row r="124" spans="1:23" ht="42.75" customHeight="1">
      <c r="A124" s="19">
        <v>116</v>
      </c>
      <c r="B124" s="47"/>
      <c r="C124" s="19"/>
      <c r="D124" s="19"/>
      <c r="E124" s="19"/>
      <c r="F124" s="19"/>
      <c r="G124" s="12"/>
      <c r="H124" s="19"/>
      <c r="I124" s="19"/>
      <c r="J124" s="19"/>
      <c r="K124" s="19"/>
      <c r="L124" s="19"/>
      <c r="M124" s="36"/>
      <c r="N124" s="32"/>
      <c r="O124" s="32"/>
      <c r="P124" s="36"/>
      <c r="Q124" s="34"/>
      <c r="R124" s="23"/>
      <c r="S124" s="42"/>
      <c r="T124" s="45"/>
      <c r="U124" s="46"/>
      <c r="V124" s="38"/>
      <c r="W124" s="37"/>
    </row>
    <row r="125" spans="1:23" ht="42.75" customHeight="1">
      <c r="A125" s="19">
        <v>117</v>
      </c>
      <c r="B125" s="47"/>
      <c r="C125" s="19"/>
      <c r="D125" s="19"/>
      <c r="E125" s="19"/>
      <c r="F125" s="19"/>
      <c r="G125" s="12"/>
      <c r="H125" s="19"/>
      <c r="I125" s="19"/>
      <c r="J125" s="19"/>
      <c r="K125" s="19"/>
      <c r="L125" s="19"/>
      <c r="M125" s="36"/>
      <c r="N125" s="32"/>
      <c r="O125" s="32"/>
      <c r="P125" s="36"/>
      <c r="Q125" s="34"/>
      <c r="R125" s="23"/>
      <c r="S125" s="42"/>
      <c r="T125" s="45"/>
      <c r="U125" s="46"/>
      <c r="V125" s="38"/>
      <c r="W125" s="37"/>
    </row>
    <row r="126" spans="1:23" ht="42.75" customHeight="1">
      <c r="A126" s="27">
        <v>118</v>
      </c>
      <c r="B126" s="47"/>
      <c r="C126" s="19"/>
      <c r="D126" s="19"/>
      <c r="E126" s="19"/>
      <c r="F126" s="19"/>
      <c r="G126" s="12"/>
      <c r="H126" s="19"/>
      <c r="I126" s="19"/>
      <c r="J126" s="19"/>
      <c r="K126" s="19"/>
      <c r="L126" s="19"/>
      <c r="M126" s="36"/>
      <c r="N126" s="32"/>
      <c r="O126" s="32"/>
      <c r="P126" s="36"/>
      <c r="Q126" s="34"/>
      <c r="R126" s="23"/>
      <c r="S126" s="42"/>
      <c r="T126" s="45"/>
      <c r="U126" s="46"/>
      <c r="V126" s="38"/>
      <c r="W126" s="37"/>
    </row>
    <row r="127" spans="1:23" ht="42.75" customHeight="1">
      <c r="A127" s="19">
        <v>119</v>
      </c>
      <c r="B127" s="47"/>
      <c r="C127" s="19"/>
      <c r="D127" s="19"/>
      <c r="E127" s="19"/>
      <c r="F127" s="19"/>
      <c r="G127" s="12"/>
      <c r="H127" s="19"/>
      <c r="I127" s="19"/>
      <c r="J127" s="19"/>
      <c r="K127" s="19"/>
      <c r="L127" s="19"/>
      <c r="M127" s="36"/>
      <c r="N127" s="32"/>
      <c r="O127" s="32"/>
      <c r="P127" s="36"/>
      <c r="Q127" s="34"/>
      <c r="R127" s="23"/>
      <c r="S127" s="42"/>
      <c r="T127" s="45"/>
      <c r="U127" s="46"/>
      <c r="V127" s="38"/>
      <c r="W127" s="37"/>
    </row>
    <row r="128" spans="1:23" ht="42.75" customHeight="1">
      <c r="A128" s="27">
        <v>120</v>
      </c>
      <c r="B128" s="47"/>
      <c r="C128" s="19"/>
      <c r="D128" s="19"/>
      <c r="E128" s="19"/>
      <c r="F128" s="19"/>
      <c r="G128" s="12"/>
      <c r="H128" s="19"/>
      <c r="I128" s="19"/>
      <c r="J128" s="19"/>
      <c r="K128" s="19"/>
      <c r="L128" s="19"/>
      <c r="M128" s="36"/>
      <c r="N128" s="32"/>
      <c r="O128" s="32"/>
      <c r="P128" s="36"/>
      <c r="Q128" s="34"/>
      <c r="R128" s="23"/>
      <c r="S128" s="42"/>
      <c r="T128" s="45"/>
      <c r="U128" s="46"/>
      <c r="V128" s="38"/>
      <c r="W128" s="37"/>
    </row>
    <row r="129" spans="1:23" ht="42.75" customHeight="1">
      <c r="A129" s="19">
        <v>121</v>
      </c>
      <c r="B129" s="47"/>
      <c r="C129" s="19"/>
      <c r="D129" s="19"/>
      <c r="E129" s="19"/>
      <c r="F129" s="19"/>
      <c r="G129" s="12"/>
      <c r="H129" s="19"/>
      <c r="I129" s="19"/>
      <c r="J129" s="19"/>
      <c r="K129" s="19"/>
      <c r="L129" s="19"/>
      <c r="M129" s="36"/>
      <c r="N129" s="32"/>
      <c r="O129" s="32"/>
      <c r="P129" s="36"/>
      <c r="Q129" s="34"/>
      <c r="R129" s="23"/>
      <c r="S129" s="42"/>
      <c r="T129" s="45"/>
      <c r="U129" s="46"/>
      <c r="V129" s="38"/>
      <c r="W129" s="37"/>
    </row>
    <row r="130" spans="1:23" ht="42.75" customHeight="1">
      <c r="A130" s="19">
        <v>122</v>
      </c>
      <c r="B130" s="47"/>
      <c r="C130" s="19"/>
      <c r="D130" s="19"/>
      <c r="E130" s="19"/>
      <c r="F130" s="19"/>
      <c r="G130" s="12"/>
      <c r="H130" s="19"/>
      <c r="I130" s="19"/>
      <c r="J130" s="19"/>
      <c r="K130" s="19"/>
      <c r="L130" s="19"/>
      <c r="M130" s="36"/>
      <c r="N130" s="32"/>
      <c r="O130" s="32"/>
      <c r="P130" s="36"/>
      <c r="Q130" s="34"/>
      <c r="R130" s="23"/>
      <c r="S130" s="42"/>
      <c r="T130" s="45"/>
      <c r="U130" s="46"/>
      <c r="V130" s="38"/>
      <c r="W130" s="37"/>
    </row>
    <row r="131" spans="1:23" ht="42.75" customHeight="1">
      <c r="A131" s="27">
        <v>123</v>
      </c>
      <c r="B131" s="47"/>
      <c r="C131" s="19"/>
      <c r="D131" s="19"/>
      <c r="E131" s="19"/>
      <c r="F131" s="19"/>
      <c r="G131" s="12"/>
      <c r="H131" s="19"/>
      <c r="I131" s="19"/>
      <c r="J131" s="19"/>
      <c r="K131" s="19"/>
      <c r="L131" s="19"/>
      <c r="M131" s="36"/>
      <c r="N131" s="32"/>
      <c r="O131" s="32"/>
      <c r="P131" s="36"/>
      <c r="Q131" s="34"/>
      <c r="R131" s="23"/>
      <c r="S131" s="42"/>
      <c r="T131" s="45"/>
      <c r="U131" s="46"/>
      <c r="V131" s="38"/>
      <c r="W131" s="37"/>
    </row>
    <row r="132" spans="1:23" ht="42.75" customHeight="1">
      <c r="A132" s="19">
        <v>124</v>
      </c>
      <c r="B132" s="47"/>
      <c r="C132" s="19"/>
      <c r="D132" s="19"/>
      <c r="E132" s="19"/>
      <c r="F132" s="19"/>
      <c r="G132" s="12"/>
      <c r="H132" s="19"/>
      <c r="I132" s="19"/>
      <c r="J132" s="19"/>
      <c r="K132" s="19"/>
      <c r="L132" s="19"/>
      <c r="M132" s="36"/>
      <c r="N132" s="32"/>
      <c r="O132" s="32"/>
      <c r="P132" s="36"/>
      <c r="Q132" s="34"/>
      <c r="R132" s="23"/>
      <c r="S132" s="42"/>
      <c r="T132" s="45"/>
      <c r="U132" s="46"/>
      <c r="V132" s="38"/>
      <c r="W132" s="37"/>
    </row>
    <row r="133" spans="1:23" ht="42.75" customHeight="1">
      <c r="A133" s="27">
        <v>125</v>
      </c>
      <c r="B133" s="47"/>
      <c r="C133" s="19"/>
      <c r="D133" s="19"/>
      <c r="E133" s="19"/>
      <c r="F133" s="19"/>
      <c r="G133" s="12"/>
      <c r="H133" s="19"/>
      <c r="I133" s="19"/>
      <c r="J133" s="19"/>
      <c r="K133" s="19"/>
      <c r="L133" s="19"/>
      <c r="M133" s="36"/>
      <c r="N133" s="32"/>
      <c r="O133" s="32"/>
      <c r="P133" s="36"/>
      <c r="Q133" s="34"/>
      <c r="R133" s="23"/>
      <c r="S133" s="42"/>
      <c r="T133" s="45"/>
      <c r="U133" s="46"/>
      <c r="V133" s="38"/>
      <c r="W133" s="37"/>
    </row>
    <row r="134" spans="1:23" ht="42.75" customHeight="1">
      <c r="A134" s="19">
        <v>126</v>
      </c>
      <c r="B134" s="47"/>
      <c r="C134" s="19"/>
      <c r="D134" s="19"/>
      <c r="E134" s="19"/>
      <c r="F134" s="19"/>
      <c r="G134" s="12"/>
      <c r="H134" s="19"/>
      <c r="I134" s="19"/>
      <c r="J134" s="19"/>
      <c r="K134" s="19"/>
      <c r="L134" s="19"/>
      <c r="M134" s="36"/>
      <c r="N134" s="32"/>
      <c r="O134" s="32"/>
      <c r="P134" s="36"/>
      <c r="Q134" s="34"/>
      <c r="R134" s="23"/>
      <c r="S134" s="42"/>
      <c r="T134" s="45"/>
      <c r="U134" s="46"/>
      <c r="V134" s="38"/>
      <c r="W134" s="37"/>
    </row>
    <row r="135" spans="1:23" ht="42.75" customHeight="1">
      <c r="A135" s="19">
        <v>127</v>
      </c>
      <c r="B135" s="47"/>
      <c r="C135" s="19"/>
      <c r="D135" s="19"/>
      <c r="E135" s="19"/>
      <c r="F135" s="19"/>
      <c r="G135" s="12"/>
      <c r="H135" s="19"/>
      <c r="I135" s="19"/>
      <c r="J135" s="19"/>
      <c r="K135" s="19"/>
      <c r="L135" s="19"/>
      <c r="M135" s="36"/>
      <c r="N135" s="32"/>
      <c r="O135" s="32"/>
      <c r="P135" s="36"/>
      <c r="Q135" s="34"/>
      <c r="R135" s="23"/>
      <c r="S135" s="42"/>
      <c r="T135" s="45"/>
      <c r="U135" s="46"/>
      <c r="V135" s="38"/>
      <c r="W135" s="37"/>
    </row>
    <row r="136" spans="1:23" ht="42.75" customHeight="1">
      <c r="A136" s="27">
        <v>128</v>
      </c>
      <c r="B136" s="47"/>
      <c r="C136" s="19"/>
      <c r="D136" s="19"/>
      <c r="E136" s="19"/>
      <c r="F136" s="19"/>
      <c r="G136" s="12"/>
      <c r="H136" s="19"/>
      <c r="I136" s="19"/>
      <c r="J136" s="19"/>
      <c r="K136" s="19"/>
      <c r="L136" s="19"/>
      <c r="M136" s="36"/>
      <c r="N136" s="32"/>
      <c r="O136" s="32"/>
      <c r="P136" s="36"/>
      <c r="Q136" s="34"/>
      <c r="R136" s="23"/>
      <c r="S136" s="42"/>
      <c r="T136" s="45"/>
      <c r="U136" s="46"/>
      <c r="V136" s="38"/>
      <c r="W136" s="37"/>
    </row>
    <row r="137" spans="1:23" ht="42.75" customHeight="1">
      <c r="A137" s="19">
        <v>129</v>
      </c>
      <c r="B137" s="47"/>
      <c r="C137" s="19"/>
      <c r="D137" s="19"/>
      <c r="E137" s="19"/>
      <c r="F137" s="19"/>
      <c r="G137" s="12"/>
      <c r="H137" s="19"/>
      <c r="I137" s="19"/>
      <c r="J137" s="19"/>
      <c r="K137" s="19"/>
      <c r="L137" s="19"/>
      <c r="M137" s="36"/>
      <c r="N137" s="32"/>
      <c r="O137" s="32"/>
      <c r="P137" s="36"/>
      <c r="Q137" s="34"/>
      <c r="R137" s="23"/>
      <c r="S137" s="42"/>
      <c r="T137" s="45"/>
      <c r="U137" s="46"/>
      <c r="V137" s="38"/>
      <c r="W137" s="37"/>
    </row>
    <row r="138" spans="1:23" ht="42.75" customHeight="1">
      <c r="A138" s="27">
        <v>130</v>
      </c>
      <c r="B138" s="47"/>
      <c r="C138" s="19"/>
      <c r="D138" s="19"/>
      <c r="E138" s="19"/>
      <c r="F138" s="19"/>
      <c r="G138" s="12"/>
      <c r="H138" s="19"/>
      <c r="I138" s="19"/>
      <c r="J138" s="19"/>
      <c r="K138" s="19"/>
      <c r="L138" s="19"/>
      <c r="M138" s="36"/>
      <c r="N138" s="32"/>
      <c r="O138" s="32"/>
      <c r="P138" s="36"/>
      <c r="Q138" s="34"/>
      <c r="R138" s="23"/>
      <c r="S138" s="42"/>
      <c r="T138" s="45"/>
      <c r="U138" s="46"/>
      <c r="V138" s="38"/>
      <c r="W138" s="37"/>
    </row>
    <row r="139" spans="1:23" ht="42.75" customHeight="1">
      <c r="A139" s="19">
        <v>131</v>
      </c>
      <c r="B139" s="47"/>
      <c r="C139" s="19"/>
      <c r="D139" s="19"/>
      <c r="E139" s="19"/>
      <c r="F139" s="19"/>
      <c r="G139" s="12"/>
      <c r="H139" s="19"/>
      <c r="I139" s="19"/>
      <c r="J139" s="19"/>
      <c r="K139" s="19"/>
      <c r="L139" s="19"/>
      <c r="M139" s="36"/>
      <c r="N139" s="32"/>
      <c r="O139" s="32"/>
      <c r="P139" s="36"/>
      <c r="Q139" s="34"/>
      <c r="R139" s="23"/>
      <c r="S139" s="42"/>
      <c r="T139" s="45"/>
      <c r="U139" s="46"/>
      <c r="V139" s="38"/>
      <c r="W139" s="37"/>
    </row>
    <row r="140" spans="1:23" ht="42.75" customHeight="1">
      <c r="A140" s="19">
        <v>132</v>
      </c>
      <c r="B140" s="47"/>
      <c r="C140" s="19"/>
      <c r="D140" s="19"/>
      <c r="E140" s="19"/>
      <c r="F140" s="19"/>
      <c r="G140" s="12"/>
      <c r="H140" s="19"/>
      <c r="I140" s="19"/>
      <c r="J140" s="19"/>
      <c r="K140" s="19"/>
      <c r="L140" s="19"/>
      <c r="M140" s="36"/>
      <c r="N140" s="32"/>
      <c r="O140" s="32"/>
      <c r="P140" s="36"/>
      <c r="Q140" s="34"/>
      <c r="R140" s="23"/>
      <c r="S140" s="42"/>
      <c r="T140" s="45"/>
      <c r="U140" s="46"/>
      <c r="V140" s="38"/>
      <c r="W140" s="37"/>
    </row>
    <row r="141" spans="1:23" ht="42.75" customHeight="1">
      <c r="A141" s="27">
        <v>133</v>
      </c>
      <c r="B141" s="47"/>
      <c r="C141" s="19"/>
      <c r="D141" s="19"/>
      <c r="E141" s="19"/>
      <c r="F141" s="19"/>
      <c r="G141" s="12"/>
      <c r="H141" s="19"/>
      <c r="I141" s="19"/>
      <c r="J141" s="19"/>
      <c r="K141" s="19"/>
      <c r="L141" s="19"/>
      <c r="M141" s="36"/>
      <c r="N141" s="32"/>
      <c r="O141" s="32"/>
      <c r="P141" s="36"/>
      <c r="Q141" s="34"/>
      <c r="R141" s="23"/>
      <c r="S141" s="42"/>
      <c r="T141" s="45"/>
      <c r="U141" s="46"/>
      <c r="V141" s="38"/>
      <c r="W141" s="37"/>
    </row>
    <row r="142" spans="1:23" ht="42.75" customHeight="1">
      <c r="A142" s="19">
        <v>134</v>
      </c>
      <c r="B142" s="47"/>
      <c r="C142" s="19"/>
      <c r="D142" s="19"/>
      <c r="E142" s="19"/>
      <c r="F142" s="19"/>
      <c r="G142" s="12"/>
      <c r="H142" s="19"/>
      <c r="I142" s="19"/>
      <c r="J142" s="19"/>
      <c r="K142" s="19"/>
      <c r="L142" s="19"/>
      <c r="M142" s="36"/>
      <c r="N142" s="32"/>
      <c r="O142" s="32"/>
      <c r="P142" s="36"/>
      <c r="Q142" s="34"/>
      <c r="R142" s="23"/>
      <c r="S142" s="42"/>
      <c r="T142" s="45"/>
      <c r="U142" s="46"/>
      <c r="V142" s="38"/>
      <c r="W142" s="37"/>
    </row>
    <row r="143" spans="1:23" ht="42.75" customHeight="1">
      <c r="A143" s="27">
        <v>135</v>
      </c>
      <c r="B143" s="47"/>
      <c r="C143" s="19"/>
      <c r="D143" s="19"/>
      <c r="E143" s="19"/>
      <c r="F143" s="19"/>
      <c r="G143" s="12"/>
      <c r="H143" s="19"/>
      <c r="I143" s="19"/>
      <c r="J143" s="19"/>
      <c r="K143" s="19"/>
      <c r="L143" s="19"/>
      <c r="M143" s="36"/>
      <c r="N143" s="32"/>
      <c r="O143" s="32"/>
      <c r="P143" s="36"/>
      <c r="Q143" s="34"/>
      <c r="R143" s="23"/>
      <c r="S143" s="42"/>
      <c r="T143" s="45"/>
      <c r="U143" s="46"/>
      <c r="V143" s="38"/>
      <c r="W143" s="37"/>
    </row>
    <row r="144" spans="1:23" ht="42.75" customHeight="1">
      <c r="A144" s="19">
        <v>136</v>
      </c>
      <c r="B144" s="47"/>
      <c r="C144" s="19"/>
      <c r="D144" s="19"/>
      <c r="E144" s="19"/>
      <c r="F144" s="19"/>
      <c r="G144" s="12"/>
      <c r="H144" s="19"/>
      <c r="I144" s="19"/>
      <c r="J144" s="19"/>
      <c r="K144" s="19"/>
      <c r="L144" s="19"/>
      <c r="M144" s="36"/>
      <c r="N144" s="32"/>
      <c r="O144" s="32"/>
      <c r="P144" s="36"/>
      <c r="Q144" s="34"/>
      <c r="R144" s="23"/>
      <c r="S144" s="42"/>
      <c r="T144" s="45"/>
      <c r="U144" s="46"/>
      <c r="V144" s="38"/>
      <c r="W144" s="37"/>
    </row>
    <row r="145" spans="1:23" ht="42.75" customHeight="1">
      <c r="A145" s="19">
        <v>137</v>
      </c>
      <c r="B145" s="47"/>
      <c r="C145" s="19"/>
      <c r="D145" s="19"/>
      <c r="E145" s="19"/>
      <c r="F145" s="19"/>
      <c r="G145" s="12"/>
      <c r="H145" s="19"/>
      <c r="I145" s="19"/>
      <c r="J145" s="19"/>
      <c r="K145" s="19"/>
      <c r="L145" s="19"/>
      <c r="M145" s="36"/>
      <c r="N145" s="32"/>
      <c r="O145" s="32"/>
      <c r="P145" s="36"/>
      <c r="Q145" s="34"/>
      <c r="R145" s="23"/>
      <c r="S145" s="42"/>
      <c r="T145" s="45"/>
      <c r="U145" s="46"/>
      <c r="V145" s="38"/>
      <c r="W145" s="37"/>
    </row>
    <row r="146" spans="1:23" ht="42.75" customHeight="1">
      <c r="A146" s="27">
        <v>138</v>
      </c>
      <c r="B146" s="47"/>
      <c r="C146" s="19"/>
      <c r="D146" s="19"/>
      <c r="E146" s="19"/>
      <c r="F146" s="19"/>
      <c r="G146" s="12"/>
      <c r="H146" s="19"/>
      <c r="I146" s="19"/>
      <c r="J146" s="19"/>
      <c r="K146" s="19"/>
      <c r="L146" s="19"/>
      <c r="M146" s="36"/>
      <c r="N146" s="32"/>
      <c r="O146" s="32"/>
      <c r="P146" s="36"/>
      <c r="Q146" s="34"/>
      <c r="R146" s="23"/>
      <c r="S146" s="42"/>
      <c r="T146" s="45"/>
      <c r="U146" s="46"/>
      <c r="V146" s="38"/>
      <c r="W146" s="37"/>
    </row>
    <row r="147" spans="1:23" ht="42.75" customHeight="1">
      <c r="A147" s="19">
        <v>139</v>
      </c>
      <c r="B147" s="47"/>
      <c r="C147" s="19"/>
      <c r="D147" s="19"/>
      <c r="E147" s="19"/>
      <c r="F147" s="19"/>
      <c r="G147" s="12"/>
      <c r="H147" s="19"/>
      <c r="I147" s="19"/>
      <c r="J147" s="19"/>
      <c r="K147" s="19"/>
      <c r="L147" s="19"/>
      <c r="M147" s="36"/>
      <c r="N147" s="32"/>
      <c r="O147" s="32"/>
      <c r="P147" s="36"/>
      <c r="Q147" s="34"/>
      <c r="R147" s="23"/>
      <c r="S147" s="42"/>
      <c r="T147" s="45"/>
      <c r="U147" s="46"/>
      <c r="V147" s="38"/>
      <c r="W147" s="37"/>
    </row>
    <row r="148" spans="1:23" ht="42.75" customHeight="1">
      <c r="A148" s="27">
        <v>140</v>
      </c>
      <c r="B148" s="47"/>
      <c r="C148" s="19"/>
      <c r="D148" s="19"/>
      <c r="E148" s="19"/>
      <c r="F148" s="19"/>
      <c r="G148" s="12"/>
      <c r="H148" s="19"/>
      <c r="I148" s="19"/>
      <c r="J148" s="19"/>
      <c r="K148" s="19"/>
      <c r="L148" s="19"/>
      <c r="M148" s="36"/>
      <c r="N148" s="32"/>
      <c r="O148" s="32"/>
      <c r="P148" s="36"/>
      <c r="Q148" s="34"/>
      <c r="R148" s="23"/>
      <c r="S148" s="42"/>
      <c r="T148" s="45"/>
      <c r="U148" s="46"/>
      <c r="V148" s="38"/>
      <c r="W148" s="37"/>
    </row>
    <row r="149" spans="1:23" ht="42.75" customHeight="1">
      <c r="A149" s="19">
        <v>141</v>
      </c>
      <c r="B149" s="47"/>
      <c r="C149" s="19"/>
      <c r="D149" s="19"/>
      <c r="E149" s="19"/>
      <c r="F149" s="19"/>
      <c r="G149" s="12"/>
      <c r="H149" s="19"/>
      <c r="I149" s="19"/>
      <c r="J149" s="19"/>
      <c r="K149" s="19"/>
      <c r="L149" s="19"/>
      <c r="M149" s="36"/>
      <c r="N149" s="32"/>
      <c r="O149" s="32"/>
      <c r="P149" s="36"/>
      <c r="Q149" s="34"/>
      <c r="R149" s="23"/>
      <c r="S149" s="42"/>
      <c r="T149" s="45"/>
      <c r="U149" s="46"/>
      <c r="V149" s="38"/>
      <c r="W149" s="37"/>
    </row>
    <row r="150" spans="1:23" ht="42.75" customHeight="1">
      <c r="A150" s="19">
        <v>142</v>
      </c>
      <c r="B150" s="47"/>
      <c r="C150" s="19"/>
      <c r="D150" s="19"/>
      <c r="E150" s="19"/>
      <c r="F150" s="19"/>
      <c r="G150" s="12"/>
      <c r="H150" s="19"/>
      <c r="I150" s="19"/>
      <c r="J150" s="19"/>
      <c r="K150" s="19"/>
      <c r="L150" s="19"/>
      <c r="M150" s="36"/>
      <c r="N150" s="32"/>
      <c r="O150" s="32"/>
      <c r="P150" s="36"/>
      <c r="Q150" s="34"/>
      <c r="R150" s="23"/>
      <c r="S150" s="42"/>
      <c r="T150" s="45"/>
      <c r="U150" s="46"/>
      <c r="V150" s="38"/>
      <c r="W150" s="37"/>
    </row>
    <row r="151" spans="1:23" ht="42.75" customHeight="1">
      <c r="A151" s="27">
        <v>143</v>
      </c>
      <c r="B151" s="47"/>
      <c r="C151" s="19"/>
      <c r="D151" s="19"/>
      <c r="E151" s="19"/>
      <c r="F151" s="19"/>
      <c r="G151" s="12"/>
      <c r="H151" s="19"/>
      <c r="I151" s="19"/>
      <c r="J151" s="19"/>
      <c r="K151" s="19"/>
      <c r="L151" s="19"/>
      <c r="M151" s="36"/>
      <c r="N151" s="32"/>
      <c r="O151" s="32"/>
      <c r="P151" s="36"/>
      <c r="Q151" s="34"/>
      <c r="R151" s="23"/>
      <c r="S151" s="42"/>
      <c r="T151" s="45"/>
      <c r="U151" s="46"/>
      <c r="V151" s="38"/>
      <c r="W151" s="37"/>
    </row>
    <row r="152" spans="1:23" ht="42.75" customHeight="1">
      <c r="A152" s="19">
        <v>144</v>
      </c>
      <c r="B152" s="47"/>
      <c r="C152" s="19"/>
      <c r="D152" s="19"/>
      <c r="E152" s="19"/>
      <c r="F152" s="19"/>
      <c r="G152" s="12"/>
      <c r="H152" s="19"/>
      <c r="I152" s="19"/>
      <c r="J152" s="19"/>
      <c r="K152" s="19"/>
      <c r="L152" s="19"/>
      <c r="M152" s="36"/>
      <c r="N152" s="32"/>
      <c r="O152" s="32"/>
      <c r="P152" s="36"/>
      <c r="Q152" s="34"/>
      <c r="R152" s="23"/>
      <c r="S152" s="42"/>
      <c r="T152" s="45"/>
      <c r="U152" s="46"/>
      <c r="V152" s="38"/>
      <c r="W152" s="37"/>
    </row>
    <row r="153" spans="1:23" ht="42.75" customHeight="1">
      <c r="A153" s="27">
        <v>145</v>
      </c>
      <c r="B153" s="47"/>
      <c r="C153" s="19"/>
      <c r="D153" s="19"/>
      <c r="E153" s="19"/>
      <c r="F153" s="19"/>
      <c r="G153" s="12"/>
      <c r="H153" s="19"/>
      <c r="I153" s="19"/>
      <c r="J153" s="19"/>
      <c r="K153" s="19"/>
      <c r="L153" s="19"/>
      <c r="M153" s="36"/>
      <c r="N153" s="32"/>
      <c r="O153" s="32"/>
      <c r="P153" s="36"/>
      <c r="Q153" s="34"/>
      <c r="R153" s="23"/>
      <c r="S153" s="42"/>
      <c r="T153" s="45"/>
      <c r="U153" s="46"/>
      <c r="V153" s="38"/>
      <c r="W153" s="37"/>
    </row>
    <row r="154" spans="1:23" ht="42.75" customHeight="1">
      <c r="A154" s="19">
        <v>146</v>
      </c>
      <c r="B154" s="47"/>
      <c r="C154" s="19"/>
      <c r="D154" s="19"/>
      <c r="E154" s="19"/>
      <c r="F154" s="19"/>
      <c r="G154" s="12"/>
      <c r="H154" s="19"/>
      <c r="I154" s="19"/>
      <c r="J154" s="19"/>
      <c r="K154" s="19"/>
      <c r="L154" s="19"/>
      <c r="M154" s="36"/>
      <c r="N154" s="32"/>
      <c r="O154" s="32"/>
      <c r="P154" s="36"/>
      <c r="Q154" s="34"/>
      <c r="R154" s="23"/>
      <c r="S154" s="42"/>
      <c r="T154" s="45"/>
      <c r="U154" s="46"/>
      <c r="V154" s="38"/>
      <c r="W154" s="37"/>
    </row>
    <row r="155" spans="1:23" ht="42.75" customHeight="1">
      <c r="A155" s="19">
        <v>147</v>
      </c>
      <c r="B155" s="47"/>
      <c r="C155" s="19"/>
      <c r="D155" s="19"/>
      <c r="E155" s="19"/>
      <c r="F155" s="19"/>
      <c r="G155" s="12"/>
      <c r="H155" s="19"/>
      <c r="I155" s="19"/>
      <c r="J155" s="19"/>
      <c r="K155" s="19"/>
      <c r="L155" s="19"/>
      <c r="M155" s="36"/>
      <c r="N155" s="32"/>
      <c r="O155" s="32"/>
      <c r="P155" s="36"/>
      <c r="Q155" s="34"/>
      <c r="R155" s="23"/>
      <c r="S155" s="42"/>
      <c r="T155" s="45"/>
      <c r="U155" s="46"/>
      <c r="V155" s="38"/>
      <c r="W155" s="37"/>
    </row>
    <row r="156" spans="1:23" ht="42.75" customHeight="1">
      <c r="A156" s="27">
        <v>148</v>
      </c>
      <c r="B156" s="47"/>
      <c r="C156" s="19"/>
      <c r="D156" s="19"/>
      <c r="E156" s="19"/>
      <c r="F156" s="19"/>
      <c r="G156" s="12"/>
      <c r="H156" s="19"/>
      <c r="I156" s="19"/>
      <c r="J156" s="19"/>
      <c r="K156" s="19"/>
      <c r="L156" s="19"/>
      <c r="M156" s="36"/>
      <c r="N156" s="32"/>
      <c r="O156" s="32"/>
      <c r="P156" s="36"/>
      <c r="Q156" s="34"/>
      <c r="R156" s="23"/>
      <c r="S156" s="42"/>
      <c r="T156" s="45"/>
      <c r="U156" s="46"/>
      <c r="V156" s="38"/>
      <c r="W156" s="37"/>
    </row>
    <row r="157" spans="1:23" ht="42.75" customHeight="1">
      <c r="A157" s="19">
        <v>149</v>
      </c>
      <c r="B157" s="47"/>
      <c r="C157" s="19"/>
      <c r="D157" s="19"/>
      <c r="E157" s="19"/>
      <c r="F157" s="19"/>
      <c r="G157" s="12"/>
      <c r="H157" s="19"/>
      <c r="I157" s="19"/>
      <c r="J157" s="19"/>
      <c r="K157" s="19"/>
      <c r="L157" s="19"/>
      <c r="M157" s="36"/>
      <c r="N157" s="32"/>
      <c r="O157" s="32"/>
      <c r="P157" s="36"/>
      <c r="Q157" s="34"/>
      <c r="R157" s="23"/>
      <c r="S157" s="42"/>
      <c r="T157" s="45"/>
      <c r="U157" s="46"/>
      <c r="V157" s="38"/>
      <c r="W157" s="37"/>
    </row>
    <row r="158" spans="1:23" ht="42.75" customHeight="1">
      <c r="A158" s="27">
        <v>150</v>
      </c>
      <c r="B158" s="47"/>
      <c r="C158" s="19"/>
      <c r="D158" s="19"/>
      <c r="E158" s="19"/>
      <c r="F158" s="19"/>
      <c r="G158" s="12"/>
      <c r="H158" s="19"/>
      <c r="I158" s="19"/>
      <c r="J158" s="19"/>
      <c r="K158" s="19"/>
      <c r="L158" s="19"/>
      <c r="M158" s="36"/>
      <c r="N158" s="32"/>
      <c r="O158" s="32"/>
      <c r="P158" s="36"/>
      <c r="Q158" s="34"/>
      <c r="R158" s="23"/>
      <c r="S158" s="42"/>
      <c r="T158" s="45"/>
      <c r="U158" s="46"/>
      <c r="V158" s="38"/>
      <c r="W158" s="37"/>
    </row>
    <row r="159" spans="1:23" ht="42.75" customHeight="1">
      <c r="A159" s="19">
        <v>151</v>
      </c>
      <c r="B159" s="47"/>
      <c r="C159" s="19"/>
      <c r="D159" s="19"/>
      <c r="E159" s="19"/>
      <c r="F159" s="19"/>
      <c r="G159" s="12"/>
      <c r="H159" s="19"/>
      <c r="I159" s="19"/>
      <c r="J159" s="19"/>
      <c r="K159" s="19"/>
      <c r="L159" s="19"/>
      <c r="M159" s="36"/>
      <c r="N159" s="32"/>
      <c r="O159" s="32"/>
      <c r="P159" s="36"/>
      <c r="Q159" s="34"/>
      <c r="R159" s="23"/>
      <c r="S159" s="42"/>
      <c r="T159" s="45"/>
      <c r="U159" s="46"/>
      <c r="V159" s="38"/>
      <c r="W159" s="37"/>
    </row>
    <row r="160" spans="1:23" ht="42.75" customHeight="1">
      <c r="A160" s="19">
        <v>152</v>
      </c>
      <c r="B160" s="47"/>
      <c r="C160" s="19"/>
      <c r="D160" s="19"/>
      <c r="E160" s="19"/>
      <c r="F160" s="19"/>
      <c r="G160" s="12"/>
      <c r="H160" s="19"/>
      <c r="I160" s="19"/>
      <c r="J160" s="19"/>
      <c r="K160" s="19"/>
      <c r="L160" s="19"/>
      <c r="M160" s="36"/>
      <c r="N160" s="32"/>
      <c r="O160" s="32"/>
      <c r="P160" s="36"/>
      <c r="Q160" s="34"/>
      <c r="R160" s="23"/>
      <c r="S160" s="42"/>
      <c r="T160" s="45"/>
      <c r="U160" s="46"/>
      <c r="V160" s="38"/>
      <c r="W160" s="37"/>
    </row>
    <row r="161" spans="1:23" ht="42.75" customHeight="1">
      <c r="A161" s="27">
        <v>153</v>
      </c>
      <c r="B161" s="47"/>
      <c r="C161" s="19"/>
      <c r="D161" s="19"/>
      <c r="E161" s="19"/>
      <c r="F161" s="19"/>
      <c r="G161" s="12"/>
      <c r="H161" s="19"/>
      <c r="I161" s="19"/>
      <c r="J161" s="19"/>
      <c r="K161" s="19"/>
      <c r="L161" s="19"/>
      <c r="M161" s="36"/>
      <c r="N161" s="32"/>
      <c r="O161" s="32"/>
      <c r="P161" s="36"/>
      <c r="Q161" s="34"/>
      <c r="R161" s="23"/>
      <c r="S161" s="42"/>
      <c r="T161" s="45"/>
      <c r="U161" s="46"/>
      <c r="V161" s="38"/>
      <c r="W161" s="37"/>
    </row>
    <row r="162" spans="1:23" ht="42.75" customHeight="1">
      <c r="A162" s="19">
        <v>154</v>
      </c>
      <c r="B162" s="47"/>
      <c r="C162" s="19"/>
      <c r="D162" s="19"/>
      <c r="E162" s="19"/>
      <c r="F162" s="19"/>
      <c r="G162" s="12"/>
      <c r="H162" s="19"/>
      <c r="I162" s="19"/>
      <c r="J162" s="19"/>
      <c r="K162" s="19"/>
      <c r="L162" s="19"/>
      <c r="M162" s="36"/>
      <c r="N162" s="32"/>
      <c r="O162" s="32"/>
      <c r="P162" s="36"/>
      <c r="Q162" s="34"/>
      <c r="R162" s="23"/>
      <c r="S162" s="42"/>
      <c r="T162" s="45"/>
      <c r="U162" s="46"/>
      <c r="V162" s="38"/>
      <c r="W162" s="37"/>
    </row>
    <row r="163" spans="1:23" ht="42.75" customHeight="1">
      <c r="A163" s="27">
        <v>155</v>
      </c>
      <c r="B163" s="47"/>
      <c r="C163" s="19"/>
      <c r="D163" s="19"/>
      <c r="E163" s="19"/>
      <c r="F163" s="19"/>
      <c r="G163" s="12"/>
      <c r="H163" s="19"/>
      <c r="I163" s="19"/>
      <c r="J163" s="19"/>
      <c r="K163" s="19"/>
      <c r="L163" s="19"/>
      <c r="M163" s="36"/>
      <c r="N163" s="32"/>
      <c r="O163" s="32"/>
      <c r="P163" s="36"/>
      <c r="Q163" s="34"/>
      <c r="R163" s="23"/>
      <c r="S163" s="42"/>
      <c r="T163" s="45"/>
      <c r="U163" s="46"/>
      <c r="V163" s="38"/>
      <c r="W163" s="37"/>
    </row>
    <row r="164" spans="1:23" ht="42.75" customHeight="1">
      <c r="A164" s="19">
        <v>156</v>
      </c>
      <c r="B164" s="47"/>
      <c r="C164" s="19"/>
      <c r="D164" s="19"/>
      <c r="E164" s="19"/>
      <c r="F164" s="19"/>
      <c r="G164" s="12"/>
      <c r="H164" s="19"/>
      <c r="I164" s="19"/>
      <c r="J164" s="19"/>
      <c r="K164" s="19"/>
      <c r="L164" s="19"/>
      <c r="M164" s="36"/>
      <c r="N164" s="32"/>
      <c r="O164" s="32"/>
      <c r="P164" s="36"/>
      <c r="Q164" s="34"/>
      <c r="R164" s="23"/>
      <c r="S164" s="42"/>
      <c r="T164" s="45"/>
      <c r="U164" s="46"/>
      <c r="V164" s="38"/>
      <c r="W164" s="37"/>
    </row>
    <row r="165" spans="1:23" ht="42.75" customHeight="1">
      <c r="A165" s="19">
        <v>157</v>
      </c>
      <c r="B165" s="47"/>
      <c r="C165" s="19"/>
      <c r="D165" s="19"/>
      <c r="E165" s="19"/>
      <c r="F165" s="19"/>
      <c r="G165" s="12"/>
      <c r="H165" s="19"/>
      <c r="I165" s="19"/>
      <c r="J165" s="19"/>
      <c r="K165" s="19"/>
      <c r="L165" s="19"/>
      <c r="M165" s="36"/>
      <c r="N165" s="32"/>
      <c r="O165" s="32"/>
      <c r="P165" s="36"/>
      <c r="Q165" s="34"/>
      <c r="R165" s="23"/>
      <c r="S165" s="42"/>
      <c r="T165" s="45"/>
      <c r="U165" s="46"/>
      <c r="V165" s="38"/>
      <c r="W165" s="37"/>
    </row>
    <row r="166" spans="1:23" ht="42.75" customHeight="1">
      <c r="A166" s="27">
        <v>158</v>
      </c>
      <c r="B166" s="47"/>
      <c r="C166" s="19"/>
      <c r="D166" s="19"/>
      <c r="E166" s="19"/>
      <c r="F166" s="19"/>
      <c r="G166" s="12"/>
      <c r="H166" s="19"/>
      <c r="I166" s="19"/>
      <c r="J166" s="19"/>
      <c r="K166" s="19"/>
      <c r="L166" s="19"/>
      <c r="M166" s="36"/>
      <c r="N166" s="32"/>
      <c r="O166" s="32"/>
      <c r="P166" s="36"/>
      <c r="Q166" s="34"/>
      <c r="R166" s="23"/>
      <c r="S166" s="42"/>
      <c r="T166" s="45"/>
      <c r="U166" s="46"/>
      <c r="V166" s="38"/>
      <c r="W166" s="37"/>
    </row>
    <row r="167" spans="1:23" ht="42.75" customHeight="1">
      <c r="A167" s="19">
        <v>159</v>
      </c>
      <c r="B167" s="47"/>
      <c r="C167" s="19"/>
      <c r="D167" s="19"/>
      <c r="E167" s="19"/>
      <c r="F167" s="19"/>
      <c r="G167" s="12"/>
      <c r="H167" s="19"/>
      <c r="I167" s="19"/>
      <c r="J167" s="19"/>
      <c r="K167" s="19"/>
      <c r="L167" s="19"/>
      <c r="M167" s="36"/>
      <c r="N167" s="32"/>
      <c r="O167" s="32"/>
      <c r="P167" s="36"/>
      <c r="Q167" s="34"/>
      <c r="R167" s="23"/>
      <c r="S167" s="42"/>
      <c r="T167" s="45"/>
      <c r="U167" s="46"/>
      <c r="V167" s="38"/>
      <c r="W167" s="37"/>
    </row>
    <row r="168" spans="1:23" ht="42.75" customHeight="1">
      <c r="A168" s="27">
        <v>160</v>
      </c>
      <c r="B168" s="47"/>
      <c r="C168" s="19"/>
      <c r="D168" s="19"/>
      <c r="E168" s="19"/>
      <c r="F168" s="19"/>
      <c r="G168" s="12"/>
      <c r="H168" s="19"/>
      <c r="I168" s="19"/>
      <c r="J168" s="19"/>
      <c r="K168" s="19"/>
      <c r="L168" s="19"/>
      <c r="M168" s="36"/>
      <c r="N168" s="32"/>
      <c r="O168" s="32"/>
      <c r="P168" s="36"/>
      <c r="Q168" s="34"/>
      <c r="R168" s="23"/>
      <c r="S168" s="42"/>
      <c r="T168" s="45"/>
      <c r="U168" s="46"/>
      <c r="V168" s="38"/>
      <c r="W168" s="37"/>
    </row>
    <row r="169" spans="1:23" ht="42.75" customHeight="1">
      <c r="A169" s="19">
        <v>161</v>
      </c>
      <c r="B169" s="47"/>
      <c r="C169" s="19"/>
      <c r="D169" s="19"/>
      <c r="E169" s="19"/>
      <c r="F169" s="19"/>
      <c r="G169" s="12"/>
      <c r="H169" s="19"/>
      <c r="I169" s="19"/>
      <c r="J169" s="19"/>
      <c r="K169" s="19"/>
      <c r="L169" s="19"/>
      <c r="M169" s="36"/>
      <c r="N169" s="32"/>
      <c r="O169" s="32"/>
      <c r="P169" s="36"/>
      <c r="Q169" s="34"/>
      <c r="R169" s="23"/>
      <c r="S169" s="42"/>
      <c r="T169" s="45"/>
      <c r="U169" s="46"/>
      <c r="V169" s="38"/>
      <c r="W169" s="37"/>
    </row>
    <row r="170" spans="1:23" ht="42.75" customHeight="1">
      <c r="A170" s="19">
        <v>162</v>
      </c>
      <c r="B170" s="47"/>
      <c r="C170" s="19"/>
      <c r="D170" s="19"/>
      <c r="E170" s="19"/>
      <c r="F170" s="19"/>
      <c r="G170" s="12"/>
      <c r="H170" s="19"/>
      <c r="I170" s="19"/>
      <c r="J170" s="19"/>
      <c r="K170" s="19"/>
      <c r="L170" s="19"/>
      <c r="M170" s="36"/>
      <c r="N170" s="32"/>
      <c r="O170" s="32"/>
      <c r="P170" s="36"/>
      <c r="Q170" s="34"/>
      <c r="R170" s="23"/>
      <c r="S170" s="42"/>
      <c r="T170" s="45"/>
      <c r="U170" s="46"/>
      <c r="V170" s="38"/>
      <c r="W170" s="37"/>
    </row>
    <row r="171" spans="1:23" ht="42.75" customHeight="1">
      <c r="A171" s="27">
        <v>163</v>
      </c>
      <c r="B171" s="47"/>
      <c r="C171" s="19"/>
      <c r="D171" s="19"/>
      <c r="E171" s="19"/>
      <c r="F171" s="19"/>
      <c r="G171" s="12"/>
      <c r="H171" s="19"/>
      <c r="I171" s="19"/>
      <c r="J171" s="19"/>
      <c r="K171" s="19"/>
      <c r="L171" s="19"/>
      <c r="M171" s="36"/>
      <c r="N171" s="32"/>
      <c r="O171" s="32"/>
      <c r="P171" s="36"/>
      <c r="Q171" s="34"/>
      <c r="R171" s="23"/>
      <c r="S171" s="42"/>
      <c r="T171" s="45"/>
      <c r="U171" s="46"/>
      <c r="V171" s="38"/>
      <c r="W171" s="37"/>
    </row>
    <row r="172" spans="1:23" ht="42.75" customHeight="1">
      <c r="A172" s="19">
        <v>164</v>
      </c>
      <c r="B172" s="47"/>
      <c r="C172" s="19"/>
      <c r="D172" s="19"/>
      <c r="E172" s="19"/>
      <c r="F172" s="19"/>
      <c r="G172" s="12"/>
      <c r="H172" s="19"/>
      <c r="I172" s="19"/>
      <c r="J172" s="19"/>
      <c r="K172" s="19"/>
      <c r="L172" s="19"/>
      <c r="M172" s="36"/>
      <c r="N172" s="32"/>
      <c r="O172" s="32"/>
      <c r="P172" s="36"/>
      <c r="Q172" s="34"/>
      <c r="R172" s="23"/>
      <c r="S172" s="42"/>
      <c r="T172" s="45"/>
      <c r="U172" s="46"/>
      <c r="V172" s="38"/>
      <c r="W172" s="37"/>
    </row>
    <row r="173" spans="1:23" ht="42.75" customHeight="1">
      <c r="A173" s="27">
        <v>165</v>
      </c>
      <c r="B173" s="47"/>
      <c r="C173" s="19"/>
      <c r="D173" s="19"/>
      <c r="E173" s="19"/>
      <c r="F173" s="19"/>
      <c r="G173" s="12"/>
      <c r="H173" s="19"/>
      <c r="I173" s="19"/>
      <c r="J173" s="19"/>
      <c r="K173" s="19"/>
      <c r="L173" s="19"/>
      <c r="M173" s="36"/>
      <c r="N173" s="32"/>
      <c r="O173" s="32"/>
      <c r="P173" s="36"/>
      <c r="Q173" s="34"/>
      <c r="R173" s="23"/>
      <c r="S173" s="42"/>
      <c r="T173" s="45"/>
      <c r="U173" s="46"/>
      <c r="V173" s="38"/>
      <c r="W173" s="37"/>
    </row>
    <row r="174" spans="1:23" ht="42.75" customHeight="1">
      <c r="A174" s="19">
        <v>166</v>
      </c>
      <c r="B174" s="47"/>
      <c r="C174" s="19"/>
      <c r="D174" s="19"/>
      <c r="E174" s="19"/>
      <c r="F174" s="19"/>
      <c r="G174" s="12"/>
      <c r="H174" s="19"/>
      <c r="I174" s="19"/>
      <c r="J174" s="19"/>
      <c r="K174" s="19"/>
      <c r="L174" s="19"/>
      <c r="M174" s="36"/>
      <c r="N174" s="32"/>
      <c r="O174" s="32"/>
      <c r="P174" s="36"/>
      <c r="Q174" s="34"/>
      <c r="R174" s="23"/>
      <c r="S174" s="42"/>
      <c r="T174" s="45"/>
      <c r="U174" s="46"/>
      <c r="V174" s="38"/>
      <c r="W174" s="37"/>
    </row>
    <row r="175" spans="1:23" ht="42.75" customHeight="1">
      <c r="A175" s="19">
        <v>167</v>
      </c>
      <c r="B175" s="47"/>
      <c r="C175" s="19"/>
      <c r="D175" s="19"/>
      <c r="E175" s="19"/>
      <c r="F175" s="19"/>
      <c r="G175" s="12"/>
      <c r="H175" s="19"/>
      <c r="I175" s="19"/>
      <c r="J175" s="19"/>
      <c r="K175" s="19"/>
      <c r="L175" s="19"/>
      <c r="M175" s="36"/>
      <c r="N175" s="32"/>
      <c r="O175" s="32"/>
      <c r="P175" s="36"/>
      <c r="Q175" s="34"/>
      <c r="R175" s="23"/>
      <c r="S175" s="42"/>
      <c r="T175" s="45"/>
      <c r="U175" s="46"/>
      <c r="V175" s="38"/>
      <c r="W175" s="37"/>
    </row>
    <row r="176" spans="1:23" ht="42.75" customHeight="1">
      <c r="A176" s="27">
        <v>168</v>
      </c>
      <c r="B176" s="47"/>
      <c r="C176" s="19"/>
      <c r="D176" s="19"/>
      <c r="E176" s="19"/>
      <c r="F176" s="19"/>
      <c r="G176" s="12"/>
      <c r="H176" s="19"/>
      <c r="I176" s="19"/>
      <c r="J176" s="19"/>
      <c r="K176" s="19"/>
      <c r="L176" s="19"/>
      <c r="M176" s="36"/>
      <c r="N176" s="32"/>
      <c r="O176" s="32"/>
      <c r="P176" s="36"/>
      <c r="Q176" s="34"/>
      <c r="R176" s="23"/>
      <c r="S176" s="42"/>
      <c r="T176" s="45"/>
      <c r="U176" s="46"/>
      <c r="V176" s="38"/>
      <c r="W176" s="37"/>
    </row>
    <row r="177" spans="1:23" ht="42.75" customHeight="1">
      <c r="A177" s="19">
        <v>169</v>
      </c>
      <c r="B177" s="47"/>
      <c r="C177" s="19"/>
      <c r="D177" s="19"/>
      <c r="E177" s="19"/>
      <c r="F177" s="19"/>
      <c r="G177" s="12"/>
      <c r="H177" s="19"/>
      <c r="I177" s="19"/>
      <c r="J177" s="19"/>
      <c r="K177" s="19"/>
      <c r="L177" s="19"/>
      <c r="M177" s="36"/>
      <c r="N177" s="32"/>
      <c r="O177" s="32"/>
      <c r="P177" s="36"/>
      <c r="Q177" s="34"/>
      <c r="R177" s="23"/>
      <c r="S177" s="42"/>
      <c r="T177" s="45"/>
      <c r="U177" s="46"/>
      <c r="V177" s="38"/>
      <c r="W177" s="37"/>
    </row>
    <row r="178" spans="1:23" ht="42.75" customHeight="1">
      <c r="A178" s="27">
        <v>170</v>
      </c>
      <c r="B178" s="47"/>
      <c r="C178" s="19"/>
      <c r="D178" s="19"/>
      <c r="E178" s="19"/>
      <c r="F178" s="19"/>
      <c r="G178" s="12"/>
      <c r="H178" s="19"/>
      <c r="I178" s="19"/>
      <c r="J178" s="19"/>
      <c r="K178" s="19"/>
      <c r="L178" s="19"/>
      <c r="M178" s="36"/>
      <c r="N178" s="32"/>
      <c r="O178" s="32"/>
      <c r="P178" s="36"/>
      <c r="Q178" s="34"/>
      <c r="R178" s="23"/>
      <c r="S178" s="42"/>
      <c r="T178" s="45"/>
      <c r="U178" s="46"/>
      <c r="V178" s="38"/>
      <c r="W178" s="37"/>
    </row>
    <row r="179" spans="1:23" ht="42.75" customHeight="1">
      <c r="A179" s="19">
        <v>171</v>
      </c>
      <c r="B179" s="47"/>
      <c r="C179" s="19"/>
      <c r="D179" s="19"/>
      <c r="E179" s="19"/>
      <c r="F179" s="19"/>
      <c r="G179" s="12"/>
      <c r="H179" s="19"/>
      <c r="I179" s="19"/>
      <c r="J179" s="19"/>
      <c r="K179" s="19"/>
      <c r="L179" s="19"/>
      <c r="M179" s="36"/>
      <c r="N179" s="32"/>
      <c r="O179" s="32"/>
      <c r="P179" s="36"/>
      <c r="Q179" s="34"/>
      <c r="R179" s="23"/>
      <c r="S179" s="42"/>
      <c r="T179" s="45"/>
      <c r="U179" s="46"/>
      <c r="V179" s="38"/>
      <c r="W179" s="37"/>
    </row>
    <row r="180" spans="1:23" ht="42.75" customHeight="1">
      <c r="A180" s="19">
        <v>172</v>
      </c>
      <c r="B180" s="47"/>
      <c r="C180" s="19"/>
      <c r="D180" s="19"/>
      <c r="E180" s="19"/>
      <c r="F180" s="19"/>
      <c r="G180" s="12"/>
      <c r="H180" s="19"/>
      <c r="I180" s="19"/>
      <c r="J180" s="19"/>
      <c r="K180" s="19"/>
      <c r="L180" s="19"/>
      <c r="M180" s="36"/>
      <c r="N180" s="32"/>
      <c r="O180" s="32"/>
      <c r="P180" s="36"/>
      <c r="Q180" s="34"/>
      <c r="R180" s="23"/>
      <c r="S180" s="42"/>
      <c r="T180" s="45"/>
      <c r="U180" s="46"/>
      <c r="V180" s="38"/>
      <c r="W180" s="37"/>
    </row>
    <row r="181" spans="1:23" ht="42.75" customHeight="1">
      <c r="A181" s="27">
        <v>173</v>
      </c>
      <c r="B181" s="47"/>
      <c r="C181" s="19"/>
      <c r="D181" s="19"/>
      <c r="E181" s="19"/>
      <c r="F181" s="19"/>
      <c r="G181" s="12"/>
      <c r="H181" s="19"/>
      <c r="I181" s="19"/>
      <c r="J181" s="19"/>
      <c r="K181" s="19"/>
      <c r="L181" s="19"/>
      <c r="M181" s="36"/>
      <c r="N181" s="32"/>
      <c r="O181" s="32"/>
      <c r="P181" s="36"/>
      <c r="Q181" s="34"/>
      <c r="R181" s="23"/>
      <c r="S181" s="42"/>
      <c r="T181" s="45"/>
      <c r="U181" s="46"/>
      <c r="V181" s="38"/>
      <c r="W181" s="37"/>
    </row>
    <row r="182" spans="1:23" ht="42.75" customHeight="1">
      <c r="A182" s="19">
        <v>174</v>
      </c>
      <c r="B182" s="47"/>
      <c r="C182" s="19"/>
      <c r="D182" s="19"/>
      <c r="E182" s="19"/>
      <c r="F182" s="19"/>
      <c r="G182" s="12"/>
      <c r="H182" s="19"/>
      <c r="I182" s="19"/>
      <c r="J182" s="19"/>
      <c r="K182" s="19"/>
      <c r="L182" s="19"/>
      <c r="M182" s="36"/>
      <c r="N182" s="32"/>
      <c r="O182" s="32"/>
      <c r="P182" s="36"/>
      <c r="Q182" s="34"/>
      <c r="R182" s="23"/>
      <c r="S182" s="42"/>
      <c r="T182" s="45"/>
      <c r="U182" s="46"/>
      <c r="V182" s="38"/>
      <c r="W182" s="37"/>
    </row>
    <row r="183" spans="1:23" ht="42.75" customHeight="1">
      <c r="A183" s="27">
        <v>175</v>
      </c>
      <c r="B183" s="47"/>
      <c r="C183" s="19"/>
      <c r="D183" s="19"/>
      <c r="E183" s="19"/>
      <c r="F183" s="19"/>
      <c r="G183" s="12"/>
      <c r="H183" s="19"/>
      <c r="I183" s="19"/>
      <c r="J183" s="19"/>
      <c r="K183" s="19"/>
      <c r="L183" s="19"/>
      <c r="M183" s="36"/>
      <c r="N183" s="32"/>
      <c r="O183" s="32"/>
      <c r="P183" s="36"/>
      <c r="Q183" s="34"/>
      <c r="R183" s="23"/>
      <c r="S183" s="42"/>
      <c r="T183" s="45"/>
      <c r="U183" s="46"/>
      <c r="V183" s="38"/>
      <c r="W183" s="37"/>
    </row>
    <row r="184" spans="1:23" ht="42.75" customHeight="1">
      <c r="A184" s="19">
        <v>176</v>
      </c>
      <c r="B184" s="47"/>
      <c r="C184" s="19"/>
      <c r="D184" s="19"/>
      <c r="E184" s="19"/>
      <c r="F184" s="19"/>
      <c r="G184" s="12"/>
      <c r="H184" s="19"/>
      <c r="I184" s="19"/>
      <c r="J184" s="19"/>
      <c r="K184" s="19"/>
      <c r="L184" s="19"/>
      <c r="M184" s="36"/>
      <c r="N184" s="32"/>
      <c r="O184" s="32"/>
      <c r="P184" s="36"/>
      <c r="Q184" s="34"/>
      <c r="R184" s="23"/>
      <c r="S184" s="42"/>
      <c r="T184" s="45"/>
      <c r="U184" s="46"/>
      <c r="V184" s="38"/>
      <c r="W184" s="37"/>
    </row>
    <row r="185" spans="1:23" ht="42.75" customHeight="1">
      <c r="A185" s="19">
        <v>177</v>
      </c>
      <c r="B185" s="47"/>
      <c r="C185" s="19"/>
      <c r="D185" s="19"/>
      <c r="E185" s="19"/>
      <c r="F185" s="19"/>
      <c r="G185" s="12"/>
      <c r="H185" s="19"/>
      <c r="I185" s="19"/>
      <c r="J185" s="19"/>
      <c r="K185" s="19"/>
      <c r="L185" s="19"/>
      <c r="M185" s="36"/>
      <c r="N185" s="32"/>
      <c r="O185" s="32"/>
      <c r="P185" s="36"/>
      <c r="Q185" s="34"/>
      <c r="R185" s="23"/>
      <c r="S185" s="42"/>
      <c r="T185" s="45"/>
      <c r="U185" s="46"/>
      <c r="V185" s="38"/>
      <c r="W185" s="37"/>
    </row>
    <row r="186" spans="1:23" ht="42.75" customHeight="1">
      <c r="A186" s="27">
        <v>178</v>
      </c>
      <c r="B186" s="47"/>
      <c r="C186" s="19"/>
      <c r="D186" s="19"/>
      <c r="E186" s="19"/>
      <c r="F186" s="19"/>
      <c r="G186" s="12"/>
      <c r="H186" s="19"/>
      <c r="I186" s="19"/>
      <c r="J186" s="19"/>
      <c r="K186" s="19"/>
      <c r="L186" s="19"/>
      <c r="M186" s="36"/>
      <c r="N186" s="32"/>
      <c r="O186" s="32"/>
      <c r="P186" s="36"/>
      <c r="Q186" s="34"/>
      <c r="R186" s="23"/>
      <c r="S186" s="42"/>
      <c r="T186" s="45"/>
      <c r="U186" s="46"/>
      <c r="V186" s="38"/>
      <c r="W186" s="37"/>
    </row>
    <row r="187" spans="1:23" ht="42.75" customHeight="1">
      <c r="A187" s="19">
        <v>179</v>
      </c>
      <c r="B187" s="47"/>
      <c r="C187" s="19"/>
      <c r="D187" s="19"/>
      <c r="E187" s="19"/>
      <c r="F187" s="19"/>
      <c r="G187" s="12"/>
      <c r="H187" s="19"/>
      <c r="I187" s="19"/>
      <c r="J187" s="19"/>
      <c r="K187" s="19"/>
      <c r="L187" s="19"/>
      <c r="M187" s="36"/>
      <c r="N187" s="32"/>
      <c r="O187" s="32"/>
      <c r="P187" s="36"/>
      <c r="Q187" s="34"/>
      <c r="R187" s="23"/>
      <c r="S187" s="42"/>
      <c r="T187" s="45"/>
      <c r="U187" s="46"/>
      <c r="V187" s="38"/>
      <c r="W187" s="37"/>
    </row>
    <row r="188" spans="1:23" ht="42.75" customHeight="1">
      <c r="A188" s="27">
        <v>180</v>
      </c>
      <c r="B188" s="47"/>
      <c r="C188" s="19"/>
      <c r="D188" s="19"/>
      <c r="E188" s="19"/>
      <c r="F188" s="19"/>
      <c r="G188" s="12"/>
      <c r="H188" s="19"/>
      <c r="I188" s="19"/>
      <c r="J188" s="19"/>
      <c r="K188" s="19"/>
      <c r="L188" s="19"/>
      <c r="M188" s="36"/>
      <c r="N188" s="32"/>
      <c r="O188" s="32"/>
      <c r="P188" s="36"/>
      <c r="Q188" s="34"/>
      <c r="R188" s="23"/>
      <c r="S188" s="42"/>
      <c r="T188" s="45"/>
      <c r="U188" s="46"/>
      <c r="V188" s="38"/>
      <c r="W188" s="37"/>
    </row>
    <row r="189" spans="1:23" ht="42.75" customHeight="1">
      <c r="A189" s="19">
        <v>181</v>
      </c>
      <c r="B189" s="47"/>
      <c r="C189" s="19"/>
      <c r="D189" s="19"/>
      <c r="E189" s="19"/>
      <c r="F189" s="19"/>
      <c r="G189" s="12"/>
      <c r="H189" s="19"/>
      <c r="I189" s="19"/>
      <c r="J189" s="19"/>
      <c r="K189" s="19"/>
      <c r="L189" s="19"/>
      <c r="M189" s="36"/>
      <c r="N189" s="32"/>
      <c r="O189" s="32"/>
      <c r="P189" s="36"/>
      <c r="Q189" s="34"/>
      <c r="R189" s="23"/>
      <c r="S189" s="42"/>
      <c r="T189" s="45"/>
      <c r="U189" s="46"/>
      <c r="V189" s="38"/>
      <c r="W189" s="37"/>
    </row>
    <row r="190" spans="1:23" ht="42.75" customHeight="1">
      <c r="A190" s="19">
        <v>182</v>
      </c>
      <c r="B190" s="47"/>
      <c r="C190" s="19"/>
      <c r="D190" s="19"/>
      <c r="E190" s="19"/>
      <c r="F190" s="19"/>
      <c r="G190" s="12"/>
      <c r="H190" s="19"/>
      <c r="I190" s="19"/>
      <c r="J190" s="19"/>
      <c r="K190" s="19"/>
      <c r="L190" s="19"/>
      <c r="M190" s="36"/>
      <c r="N190" s="32"/>
      <c r="O190" s="32"/>
      <c r="P190" s="36"/>
      <c r="Q190" s="34"/>
      <c r="R190" s="23"/>
      <c r="S190" s="42"/>
      <c r="T190" s="45"/>
      <c r="U190" s="46"/>
      <c r="V190" s="38"/>
      <c r="W190" s="37"/>
    </row>
    <row r="191" spans="1:23" ht="42.75" customHeight="1">
      <c r="A191" s="27">
        <v>183</v>
      </c>
      <c r="B191" s="47"/>
      <c r="C191" s="19"/>
      <c r="D191" s="19"/>
      <c r="E191" s="19"/>
      <c r="F191" s="19"/>
      <c r="G191" s="12"/>
      <c r="H191" s="19"/>
      <c r="I191" s="19"/>
      <c r="J191" s="19"/>
      <c r="K191" s="19"/>
      <c r="L191" s="19"/>
      <c r="M191" s="36"/>
      <c r="N191" s="32"/>
      <c r="O191" s="32"/>
      <c r="P191" s="36"/>
      <c r="Q191" s="34"/>
      <c r="R191" s="23"/>
      <c r="S191" s="42"/>
      <c r="T191" s="45"/>
      <c r="U191" s="46"/>
      <c r="V191" s="38"/>
      <c r="W191" s="37"/>
    </row>
    <row r="192" spans="1:23" ht="42.75" customHeight="1">
      <c r="A192" s="19">
        <v>184</v>
      </c>
      <c r="B192" s="47"/>
      <c r="C192" s="19"/>
      <c r="D192" s="19"/>
      <c r="E192" s="19"/>
      <c r="F192" s="19"/>
      <c r="G192" s="12"/>
      <c r="H192" s="19"/>
      <c r="I192" s="19"/>
      <c r="J192" s="19"/>
      <c r="K192" s="19"/>
      <c r="L192" s="19"/>
      <c r="M192" s="36"/>
      <c r="N192" s="32"/>
      <c r="O192" s="32"/>
      <c r="P192" s="36"/>
      <c r="Q192" s="34"/>
      <c r="R192" s="23"/>
      <c r="S192" s="42"/>
      <c r="T192" s="45"/>
      <c r="U192" s="46"/>
      <c r="V192" s="38"/>
      <c r="W192" s="37"/>
    </row>
    <row r="193" spans="1:23" ht="42.75" customHeight="1">
      <c r="A193" s="27">
        <v>185</v>
      </c>
      <c r="B193" s="47"/>
      <c r="C193" s="19"/>
      <c r="D193" s="19"/>
      <c r="E193" s="19"/>
      <c r="F193" s="19"/>
      <c r="G193" s="12"/>
      <c r="H193" s="19"/>
      <c r="I193" s="19"/>
      <c r="J193" s="19"/>
      <c r="K193" s="19"/>
      <c r="L193" s="19"/>
      <c r="M193" s="36"/>
      <c r="N193" s="32"/>
      <c r="O193" s="32"/>
      <c r="P193" s="36"/>
      <c r="Q193" s="34"/>
      <c r="R193" s="23"/>
      <c r="S193" s="42"/>
      <c r="T193" s="45"/>
      <c r="U193" s="46"/>
      <c r="V193" s="38"/>
      <c r="W193" s="37"/>
    </row>
    <row r="194" spans="1:23" ht="42.75" customHeight="1">
      <c r="A194" s="19">
        <v>186</v>
      </c>
      <c r="B194" s="47"/>
      <c r="C194" s="19"/>
      <c r="D194" s="19"/>
      <c r="E194" s="19"/>
      <c r="F194" s="19"/>
      <c r="G194" s="12"/>
      <c r="H194" s="19"/>
      <c r="I194" s="19"/>
      <c r="J194" s="19"/>
      <c r="K194" s="19"/>
      <c r="L194" s="19"/>
      <c r="M194" s="36"/>
      <c r="N194" s="32"/>
      <c r="O194" s="32"/>
      <c r="P194" s="36"/>
      <c r="Q194" s="34"/>
      <c r="R194" s="23"/>
      <c r="S194" s="42"/>
      <c r="T194" s="45"/>
      <c r="U194" s="46"/>
      <c r="V194" s="38"/>
      <c r="W194" s="37"/>
    </row>
    <row r="195" spans="1:23" ht="42.75" customHeight="1">
      <c r="A195" s="19">
        <v>187</v>
      </c>
      <c r="B195" s="47"/>
      <c r="C195" s="19"/>
      <c r="D195" s="19"/>
      <c r="E195" s="19"/>
      <c r="F195" s="19"/>
      <c r="G195" s="12"/>
      <c r="H195" s="19"/>
      <c r="I195" s="19"/>
      <c r="J195" s="19"/>
      <c r="K195" s="19"/>
      <c r="L195" s="19"/>
      <c r="M195" s="36"/>
      <c r="N195" s="32"/>
      <c r="O195" s="32"/>
      <c r="P195" s="36"/>
      <c r="Q195" s="34"/>
      <c r="R195" s="23"/>
      <c r="S195" s="42"/>
      <c r="T195" s="45"/>
      <c r="U195" s="46"/>
      <c r="V195" s="38"/>
      <c r="W195" s="37"/>
    </row>
    <row r="196" spans="1:23" ht="42.75" customHeight="1">
      <c r="A196" s="27">
        <v>188</v>
      </c>
      <c r="B196" s="47"/>
      <c r="C196" s="19"/>
      <c r="D196" s="19"/>
      <c r="E196" s="19"/>
      <c r="F196" s="19"/>
      <c r="G196" s="12"/>
      <c r="H196" s="19"/>
      <c r="I196" s="19"/>
      <c r="J196" s="19"/>
      <c r="K196" s="19"/>
      <c r="L196" s="19"/>
      <c r="M196" s="36"/>
      <c r="N196" s="32"/>
      <c r="O196" s="32"/>
      <c r="P196" s="36"/>
      <c r="Q196" s="34"/>
      <c r="R196" s="23"/>
      <c r="S196" s="42"/>
      <c r="T196" s="45"/>
      <c r="U196" s="46"/>
      <c r="V196" s="38"/>
      <c r="W196" s="37"/>
    </row>
    <row r="197" spans="1:23" ht="42.75" customHeight="1">
      <c r="A197" s="19">
        <v>189</v>
      </c>
      <c r="B197" s="47"/>
      <c r="C197" s="19"/>
      <c r="D197" s="19"/>
      <c r="E197" s="19"/>
      <c r="F197" s="19"/>
      <c r="G197" s="12"/>
      <c r="H197" s="19"/>
      <c r="I197" s="19"/>
      <c r="J197" s="19"/>
      <c r="K197" s="19"/>
      <c r="L197" s="19"/>
      <c r="M197" s="36"/>
      <c r="N197" s="32"/>
      <c r="O197" s="32"/>
      <c r="P197" s="36"/>
      <c r="Q197" s="34"/>
      <c r="R197" s="23"/>
      <c r="S197" s="42"/>
      <c r="T197" s="45"/>
      <c r="U197" s="46"/>
      <c r="V197" s="38"/>
      <c r="W197" s="37"/>
    </row>
    <row r="199" spans="1:23" ht="15.75">
      <c r="A199" s="56"/>
    </row>
    <row r="201" spans="1:23" ht="15.75">
      <c r="A201" s="56"/>
    </row>
    <row r="204" spans="1:23" ht="15.75">
      <c r="A204" s="56"/>
    </row>
    <row r="206" spans="1:23" ht="15.75">
      <c r="A206" s="56"/>
    </row>
    <row r="209" spans="1:1" ht="15.75">
      <c r="A209" s="56"/>
    </row>
    <row r="211" spans="1:1" ht="15.75">
      <c r="A211" s="56"/>
    </row>
    <row r="214" spans="1:1" ht="15.75">
      <c r="A214" s="56"/>
    </row>
    <row r="216" spans="1:1" ht="15.75">
      <c r="A216" s="56"/>
    </row>
    <row r="219" spans="1:1" ht="15.75">
      <c r="A219" s="56"/>
    </row>
    <row r="221" spans="1:1" ht="15.75">
      <c r="A221" s="56"/>
    </row>
    <row r="224" spans="1:1" ht="15.75">
      <c r="A224" s="56"/>
    </row>
    <row r="226" spans="1:1" ht="15.75">
      <c r="A226" s="56"/>
    </row>
    <row r="229" spans="1:1" ht="15.75">
      <c r="A229" s="56"/>
    </row>
    <row r="231" spans="1:1" ht="15.75">
      <c r="A231" s="56"/>
    </row>
    <row r="234" spans="1:1" ht="15.75">
      <c r="A234" s="56"/>
    </row>
    <row r="236" spans="1:1" ht="15.75">
      <c r="A236" s="56"/>
    </row>
    <row r="239" spans="1:1" ht="15.75">
      <c r="A239" s="56"/>
    </row>
    <row r="241" spans="1:1" ht="15.75">
      <c r="A241" s="56"/>
    </row>
    <row r="244" spans="1:1" ht="15.75">
      <c r="A244" s="56"/>
    </row>
    <row r="246" spans="1:1" ht="15.75">
      <c r="A246" s="56"/>
    </row>
    <row r="249" spans="1:1" ht="15.75">
      <c r="A249" s="56"/>
    </row>
    <row r="251" spans="1:1" ht="15.75">
      <c r="A251" s="56"/>
    </row>
    <row r="254" spans="1:1" ht="15.75">
      <c r="A254" s="56"/>
    </row>
    <row r="256" spans="1:1" ht="15.75">
      <c r="A256" s="56"/>
    </row>
    <row r="259" spans="1:1" ht="15.75">
      <c r="A259" s="56"/>
    </row>
    <row r="261" spans="1:1" ht="15.75">
      <c r="A261" s="56"/>
    </row>
    <row r="264" spans="1:1" ht="15.75">
      <c r="A264" s="56"/>
    </row>
    <row r="266" spans="1:1" ht="15.75">
      <c r="A266" s="56"/>
    </row>
    <row r="269" spans="1:1" ht="15.75">
      <c r="A269" s="56"/>
    </row>
    <row r="271" spans="1:1" ht="15.75">
      <c r="A271" s="56"/>
    </row>
    <row r="274" spans="1:1" ht="15.75">
      <c r="A274" s="56"/>
    </row>
    <row r="276" spans="1:1" ht="15.75">
      <c r="A276" s="56"/>
    </row>
    <row r="279" spans="1:1" ht="15.75">
      <c r="A279" s="56"/>
    </row>
    <row r="281" spans="1:1" ht="15.75">
      <c r="A281" s="56"/>
    </row>
    <row r="284" spans="1:1" ht="15.75">
      <c r="A284" s="56"/>
    </row>
    <row r="286" spans="1:1" ht="15.75">
      <c r="A286" s="56"/>
    </row>
    <row r="289" spans="1:1" ht="15.75">
      <c r="A289" s="56"/>
    </row>
    <row r="291" spans="1:1" ht="15.75">
      <c r="A291" s="56"/>
    </row>
    <row r="294" spans="1:1" ht="15.75">
      <c r="A294" s="56"/>
    </row>
    <row r="296" spans="1:1" ht="15.75">
      <c r="A296" s="56"/>
    </row>
    <row r="299" spans="1:1" ht="15.75">
      <c r="A299" s="56"/>
    </row>
    <row r="301" spans="1:1" ht="15.75">
      <c r="A301" s="56"/>
    </row>
    <row r="304" spans="1:1" ht="15.75">
      <c r="A304" s="56"/>
    </row>
    <row r="306" spans="1:1" ht="15.75">
      <c r="A306" s="56"/>
    </row>
    <row r="309" spans="1:1" ht="15.75">
      <c r="A309" s="56"/>
    </row>
    <row r="311" spans="1:1" ht="15.75">
      <c r="A311" s="56"/>
    </row>
    <row r="314" spans="1:1" ht="15.75">
      <c r="A314" s="56"/>
    </row>
    <row r="316" spans="1:1" ht="15.75">
      <c r="A316" s="56"/>
    </row>
    <row r="319" spans="1:1" ht="15.75">
      <c r="A319" s="56"/>
    </row>
    <row r="321" spans="1:1" ht="15.75">
      <c r="A321" s="56"/>
    </row>
    <row r="324" spans="1:1" ht="15.75">
      <c r="A324" s="56"/>
    </row>
    <row r="326" spans="1:1" ht="15.75">
      <c r="A326" s="56"/>
    </row>
    <row r="329" spans="1:1" ht="15.75">
      <c r="A329" s="56"/>
    </row>
    <row r="331" spans="1:1" ht="15.75">
      <c r="A331" s="56"/>
    </row>
    <row r="334" spans="1:1" ht="15.75">
      <c r="A334" s="56"/>
    </row>
    <row r="336" spans="1:1" ht="15.75">
      <c r="A336" s="56"/>
    </row>
    <row r="339" spans="1:1" ht="15.75">
      <c r="A339" s="56"/>
    </row>
    <row r="341" spans="1:1" ht="15.75">
      <c r="A341" s="56"/>
    </row>
    <row r="344" spans="1:1" ht="15.75">
      <c r="A344" s="56"/>
    </row>
    <row r="346" spans="1:1" ht="15.75">
      <c r="A346" s="56"/>
    </row>
    <row r="349" spans="1:1" ht="15.75">
      <c r="A349" s="56"/>
    </row>
    <row r="351" spans="1:1" ht="15.75">
      <c r="A351" s="56"/>
    </row>
    <row r="354" spans="1:1" ht="15.75">
      <c r="A354" s="56"/>
    </row>
    <row r="356" spans="1:1" ht="15.75">
      <c r="A356" s="56"/>
    </row>
    <row r="359" spans="1:1" ht="15.75">
      <c r="A359" s="56"/>
    </row>
    <row r="361" spans="1:1" ht="15.75">
      <c r="A361" s="56"/>
    </row>
    <row r="364" spans="1:1" ht="15.75">
      <c r="A364" s="56"/>
    </row>
    <row r="366" spans="1:1" ht="15.75">
      <c r="A366" s="56"/>
    </row>
    <row r="369" spans="1:1" ht="15.75">
      <c r="A369" s="56"/>
    </row>
    <row r="371" spans="1:1" ht="15.75">
      <c r="A371" s="56"/>
    </row>
    <row r="374" spans="1:1" ht="15.75">
      <c r="A374" s="56"/>
    </row>
    <row r="376" spans="1:1" ht="15.75">
      <c r="A376" s="56"/>
    </row>
    <row r="379" spans="1:1" ht="15.75">
      <c r="A379" s="56"/>
    </row>
    <row r="381" spans="1:1" ht="15.75">
      <c r="A381" s="56"/>
    </row>
    <row r="384" spans="1:1" ht="15.75">
      <c r="A384" s="56"/>
    </row>
    <row r="386" spans="1:1" ht="15.75">
      <c r="A386" s="56"/>
    </row>
    <row r="389" spans="1:1" ht="15.75">
      <c r="A389" s="56"/>
    </row>
    <row r="391" spans="1:1" ht="15.75">
      <c r="A391" s="56"/>
    </row>
    <row r="394" spans="1:1" ht="15.75">
      <c r="A394" s="56"/>
    </row>
    <row r="396" spans="1:1" ht="15.75">
      <c r="A396" s="56"/>
    </row>
    <row r="399" spans="1:1" ht="15.75">
      <c r="A399" s="56"/>
    </row>
    <row r="401" spans="1:1" ht="15.75">
      <c r="A401" s="56"/>
    </row>
    <row r="404" spans="1:1" ht="15.75">
      <c r="A404" s="56"/>
    </row>
    <row r="406" spans="1:1" ht="15.75">
      <c r="A406" s="56"/>
    </row>
    <row r="409" spans="1:1" ht="15.75">
      <c r="A409" s="56"/>
    </row>
    <row r="411" spans="1:1" ht="15.75">
      <c r="A411" s="56"/>
    </row>
    <row r="414" spans="1:1" ht="15.75">
      <c r="A414" s="56"/>
    </row>
    <row r="416" spans="1:1" ht="15.75">
      <c r="A416" s="56"/>
    </row>
    <row r="419" spans="1:1" ht="15.75">
      <c r="A419" s="56"/>
    </row>
    <row r="421" spans="1:1" ht="15.75">
      <c r="A421" s="56"/>
    </row>
    <row r="424" spans="1:1" ht="15.75">
      <c r="A424" s="56"/>
    </row>
    <row r="426" spans="1:1" ht="15.75">
      <c r="A426" s="56"/>
    </row>
    <row r="429" spans="1:1" ht="15.75">
      <c r="A429" s="56"/>
    </row>
    <row r="431" spans="1:1" ht="15.75">
      <c r="A431" s="56"/>
    </row>
    <row r="434" spans="1:1" ht="15.75">
      <c r="A434" s="56"/>
    </row>
    <row r="436" spans="1:1" ht="15.75">
      <c r="A436" s="56"/>
    </row>
    <row r="439" spans="1:1" ht="15.75">
      <c r="A439" s="56"/>
    </row>
    <row r="441" spans="1:1" ht="15.75">
      <c r="A441" s="56"/>
    </row>
    <row r="444" spans="1:1" ht="15.75">
      <c r="A444" s="56"/>
    </row>
    <row r="446" spans="1:1" ht="15.75">
      <c r="A446" s="56"/>
    </row>
    <row r="449" spans="1:1" ht="15.75">
      <c r="A449" s="56"/>
    </row>
    <row r="451" spans="1:1" ht="15.75">
      <c r="A451" s="56"/>
    </row>
    <row r="454" spans="1:1" ht="15.75">
      <c r="A454" s="56"/>
    </row>
    <row r="456" spans="1:1" ht="15.75">
      <c r="A456" s="56"/>
    </row>
    <row r="459" spans="1:1" ht="15.75">
      <c r="A459" s="56"/>
    </row>
    <row r="461" spans="1:1" ht="15.75">
      <c r="A461" s="56"/>
    </row>
    <row r="464" spans="1:1" ht="15.75">
      <c r="A464" s="56"/>
    </row>
    <row r="466" spans="1:1" ht="15.75">
      <c r="A466" s="56"/>
    </row>
    <row r="469" spans="1:1" ht="15.75">
      <c r="A469" s="56"/>
    </row>
    <row r="471" spans="1:1" ht="15.75">
      <c r="A471" s="56"/>
    </row>
    <row r="474" spans="1:1" ht="15.75">
      <c r="A474" s="56"/>
    </row>
    <row r="476" spans="1:1" ht="15.75">
      <c r="A476" s="56"/>
    </row>
    <row r="479" spans="1:1" ht="15.75">
      <c r="A479" s="56"/>
    </row>
    <row r="481" spans="1:1" ht="15.75">
      <c r="A481" s="56"/>
    </row>
    <row r="484" spans="1:1" ht="15.75">
      <c r="A484" s="56"/>
    </row>
    <row r="486" spans="1:1" ht="15.75">
      <c r="A486" s="56"/>
    </row>
    <row r="489" spans="1:1" ht="15.75">
      <c r="A489" s="56"/>
    </row>
    <row r="491" spans="1:1" ht="15.75">
      <c r="A491" s="56"/>
    </row>
    <row r="494" spans="1:1" ht="15.75">
      <c r="A494" s="56"/>
    </row>
    <row r="496" spans="1:1" ht="15.75">
      <c r="A496" s="56"/>
    </row>
    <row r="499" spans="1:1" ht="15.75">
      <c r="A499" s="56"/>
    </row>
    <row r="501" spans="1:1" ht="15.75">
      <c r="A501" s="56"/>
    </row>
    <row r="504" spans="1:1" ht="15.75">
      <c r="A504" s="56"/>
    </row>
    <row r="506" spans="1:1" ht="15.75">
      <c r="A506" s="56"/>
    </row>
    <row r="509" spans="1:1" ht="15.75">
      <c r="A509" s="56"/>
    </row>
    <row r="511" spans="1:1" ht="15.75">
      <c r="A511" s="56"/>
    </row>
    <row r="514" spans="1:1" ht="15.75">
      <c r="A514" s="56"/>
    </row>
    <row r="516" spans="1:1" ht="15.75">
      <c r="A516" s="56"/>
    </row>
    <row r="519" spans="1:1" ht="15.75">
      <c r="A519" s="56"/>
    </row>
    <row r="521" spans="1:1" ht="15.75">
      <c r="A521" s="56"/>
    </row>
    <row r="524" spans="1:1" ht="15.75">
      <c r="A524" s="56"/>
    </row>
    <row r="526" spans="1:1" ht="15.75">
      <c r="A526" s="56"/>
    </row>
    <row r="529" spans="1:1" ht="15.75">
      <c r="A529" s="56"/>
    </row>
    <row r="531" spans="1:1" ht="15.75">
      <c r="A531" s="56"/>
    </row>
    <row r="534" spans="1:1" ht="15.75">
      <c r="A534" s="56"/>
    </row>
    <row r="536" spans="1:1" ht="15.75">
      <c r="A536" s="56"/>
    </row>
    <row r="539" spans="1:1" ht="15.75">
      <c r="A539" s="56"/>
    </row>
    <row r="541" spans="1:1" ht="15.75">
      <c r="A541" s="56"/>
    </row>
    <row r="544" spans="1:1" ht="15.75">
      <c r="A544" s="56"/>
    </row>
    <row r="546" spans="1:1" ht="15.75">
      <c r="A546" s="56"/>
    </row>
    <row r="549" spans="1:1" ht="15.75">
      <c r="A549" s="56"/>
    </row>
    <row r="551" spans="1:1" ht="15.75">
      <c r="A551" s="56"/>
    </row>
    <row r="554" spans="1:1" ht="15.75">
      <c r="A554" s="56"/>
    </row>
    <row r="556" spans="1:1" ht="15.75">
      <c r="A556" s="56"/>
    </row>
    <row r="559" spans="1:1" ht="15.75">
      <c r="A559" s="56"/>
    </row>
    <row r="561" spans="1:1" ht="15.75">
      <c r="A561" s="56"/>
    </row>
    <row r="564" spans="1:1" ht="15.75">
      <c r="A564" s="56"/>
    </row>
    <row r="566" spans="1:1" ht="15.75">
      <c r="A566" s="56"/>
    </row>
    <row r="569" spans="1:1" ht="15.75">
      <c r="A569" s="56"/>
    </row>
    <row r="571" spans="1:1" ht="15.75">
      <c r="A571" s="56"/>
    </row>
    <row r="574" spans="1:1" ht="15.75">
      <c r="A574" s="56"/>
    </row>
    <row r="576" spans="1:1" ht="15.75">
      <c r="A576" s="56"/>
    </row>
    <row r="579" spans="1:1" ht="15.75">
      <c r="A579" s="56"/>
    </row>
    <row r="581" spans="1:1" ht="15.75">
      <c r="A581" s="56"/>
    </row>
    <row r="584" spans="1:1" ht="15.75">
      <c r="A584" s="56"/>
    </row>
    <row r="586" spans="1:1" ht="15.75">
      <c r="A586" s="56"/>
    </row>
    <row r="589" spans="1:1" ht="15.75">
      <c r="A589" s="56"/>
    </row>
    <row r="591" spans="1:1" ht="15.75">
      <c r="A591" s="56"/>
    </row>
    <row r="594" spans="1:1" ht="15.75">
      <c r="A594" s="56"/>
    </row>
    <row r="596" spans="1:1" ht="15.75">
      <c r="A596" s="56"/>
    </row>
    <row r="599" spans="1:1" ht="15.75">
      <c r="A599" s="56"/>
    </row>
    <row r="601" spans="1:1" ht="15.75">
      <c r="A601" s="56"/>
    </row>
    <row r="604" spans="1:1" ht="15.75">
      <c r="A604" s="56"/>
    </row>
    <row r="606" spans="1:1" ht="15.75">
      <c r="A606" s="56"/>
    </row>
    <row r="609" spans="1:1" ht="15.75">
      <c r="A609" s="56"/>
    </row>
    <row r="611" spans="1:1" ht="15.75">
      <c r="A611" s="56"/>
    </row>
    <row r="614" spans="1:1" ht="15.75">
      <c r="A614" s="56"/>
    </row>
    <row r="616" spans="1:1" ht="15.75">
      <c r="A616" s="56"/>
    </row>
    <row r="619" spans="1:1" ht="15.75">
      <c r="A619" s="56"/>
    </row>
    <row r="621" spans="1:1" ht="15.75">
      <c r="A621" s="56"/>
    </row>
    <row r="624" spans="1:1" ht="15.75">
      <c r="A624" s="56"/>
    </row>
    <row r="626" spans="1:1" ht="15.75">
      <c r="A626" s="56"/>
    </row>
    <row r="629" spans="1:1" ht="15.75">
      <c r="A629" s="56"/>
    </row>
    <row r="631" spans="1:1" ht="15.75">
      <c r="A631" s="56"/>
    </row>
    <row r="634" spans="1:1" ht="15.75">
      <c r="A634" s="56"/>
    </row>
    <row r="636" spans="1:1" ht="15.75">
      <c r="A636" s="56"/>
    </row>
    <row r="639" spans="1:1" ht="15.75">
      <c r="A639" s="56"/>
    </row>
    <row r="641" spans="1:1" ht="15.75">
      <c r="A641" s="56"/>
    </row>
    <row r="644" spans="1:1" ht="15.75">
      <c r="A644" s="56"/>
    </row>
    <row r="646" spans="1:1" ht="15.75">
      <c r="A646" s="56"/>
    </row>
    <row r="649" spans="1:1" ht="15.75">
      <c r="A649" s="56"/>
    </row>
    <row r="651" spans="1:1" ht="15.75">
      <c r="A651" s="56"/>
    </row>
    <row r="654" spans="1:1" ht="15.75">
      <c r="A654" s="56"/>
    </row>
    <row r="656" spans="1:1" ht="15.75">
      <c r="A656" s="56"/>
    </row>
    <row r="659" spans="1:1" ht="15.75">
      <c r="A659" s="56"/>
    </row>
    <row r="661" spans="1:1" ht="15.75">
      <c r="A661" s="56"/>
    </row>
    <row r="664" spans="1:1" ht="15.75">
      <c r="A664" s="56"/>
    </row>
    <row r="666" spans="1:1" ht="15.75">
      <c r="A666" s="56"/>
    </row>
    <row r="669" spans="1:1" ht="15.75">
      <c r="A669" s="56"/>
    </row>
    <row r="671" spans="1:1" ht="15.75">
      <c r="A671" s="56"/>
    </row>
    <row r="674" spans="1:1" ht="15.75">
      <c r="A674" s="56"/>
    </row>
    <row r="676" spans="1:1" ht="15.75">
      <c r="A676" s="56"/>
    </row>
    <row r="679" spans="1:1" ht="15.75">
      <c r="A679" s="56"/>
    </row>
    <row r="681" spans="1:1" ht="15.75">
      <c r="A681" s="56"/>
    </row>
    <row r="684" spans="1:1" ht="15.75">
      <c r="A684" s="56"/>
    </row>
    <row r="686" spans="1:1" ht="15.75">
      <c r="A686" s="56"/>
    </row>
    <row r="689" spans="1:1" ht="15.75">
      <c r="A689" s="56"/>
    </row>
    <row r="691" spans="1:1" ht="15.75">
      <c r="A691" s="56"/>
    </row>
    <row r="694" spans="1:1" ht="15.75">
      <c r="A694" s="56"/>
    </row>
    <row r="696" spans="1:1" ht="15.75">
      <c r="A696" s="56"/>
    </row>
    <row r="699" spans="1:1" ht="15.75">
      <c r="A699" s="56"/>
    </row>
    <row r="701" spans="1:1" ht="15.75">
      <c r="A701" s="56"/>
    </row>
    <row r="704" spans="1:1" ht="15.75">
      <c r="A704" s="56"/>
    </row>
    <row r="706" spans="1:1" ht="15.75">
      <c r="A706" s="56"/>
    </row>
    <row r="709" spans="1:1" ht="15.75">
      <c r="A709" s="56"/>
    </row>
    <row r="711" spans="1:1" ht="15.75">
      <c r="A711" s="56"/>
    </row>
    <row r="714" spans="1:1" ht="15.75">
      <c r="A714" s="56"/>
    </row>
    <row r="716" spans="1:1" ht="15.75">
      <c r="A716" s="56"/>
    </row>
    <row r="719" spans="1:1" ht="15.75">
      <c r="A719" s="56"/>
    </row>
    <row r="721" spans="1:1" ht="15.75">
      <c r="A721" s="56"/>
    </row>
    <row r="724" spans="1:1" ht="15.75">
      <c r="A724" s="56"/>
    </row>
    <row r="726" spans="1:1" ht="15.75">
      <c r="A726" s="56"/>
    </row>
    <row r="729" spans="1:1" ht="15.75">
      <c r="A729" s="56"/>
    </row>
    <row r="731" spans="1:1" ht="15.75">
      <c r="A731" s="56"/>
    </row>
    <row r="734" spans="1:1" ht="15.75">
      <c r="A734" s="56"/>
    </row>
    <row r="736" spans="1:1" ht="15.75">
      <c r="A736" s="56"/>
    </row>
    <row r="739" spans="1:1" ht="15.75">
      <c r="A739" s="56"/>
    </row>
    <row r="741" spans="1:1" ht="15.75">
      <c r="A741" s="56"/>
    </row>
    <row r="744" spans="1:1" ht="15.75">
      <c r="A744" s="56"/>
    </row>
    <row r="746" spans="1:1" ht="15.75">
      <c r="A746" s="56"/>
    </row>
    <row r="749" spans="1:1" ht="15.75">
      <c r="A749" s="56"/>
    </row>
    <row r="751" spans="1:1" ht="15.75">
      <c r="A751" s="56"/>
    </row>
    <row r="754" spans="1:1" ht="15.75">
      <c r="A754" s="56"/>
    </row>
    <row r="756" spans="1:1" ht="15.75">
      <c r="A756" s="56"/>
    </row>
    <row r="759" spans="1:1" ht="15.75">
      <c r="A759" s="56"/>
    </row>
    <row r="761" spans="1:1" ht="15.75">
      <c r="A761" s="56"/>
    </row>
    <row r="764" spans="1:1" ht="15.75">
      <c r="A764" s="56"/>
    </row>
    <row r="766" spans="1:1" ht="15.75">
      <c r="A766" s="56"/>
    </row>
    <row r="769" spans="1:1" ht="15.75">
      <c r="A769" s="56"/>
    </row>
    <row r="771" spans="1:1" ht="15.75">
      <c r="A771" s="56"/>
    </row>
    <row r="774" spans="1:1" ht="15.75">
      <c r="A774" s="56"/>
    </row>
    <row r="776" spans="1:1" ht="15.75">
      <c r="A776" s="56"/>
    </row>
    <row r="779" spans="1:1" ht="15.75">
      <c r="A779" s="56"/>
    </row>
    <row r="781" spans="1:1" ht="15.75">
      <c r="A781" s="56"/>
    </row>
    <row r="784" spans="1:1" ht="15.75">
      <c r="A784" s="56"/>
    </row>
    <row r="786" spans="1:1" ht="15.75">
      <c r="A786" s="56"/>
    </row>
    <row r="789" spans="1:1" ht="15.75">
      <c r="A789" s="56"/>
    </row>
    <row r="791" spans="1:1" ht="15.75">
      <c r="A791" s="56"/>
    </row>
    <row r="794" spans="1:1" ht="15.75">
      <c r="A794" s="56"/>
    </row>
    <row r="796" spans="1:1" ht="15.75">
      <c r="A796" s="56"/>
    </row>
    <row r="799" spans="1:1" ht="15.75">
      <c r="A799" s="56"/>
    </row>
    <row r="801" spans="1:1" ht="15.75">
      <c r="A801" s="56"/>
    </row>
    <row r="804" spans="1:1" ht="15.75">
      <c r="A804" s="56"/>
    </row>
    <row r="806" spans="1:1" ht="15.75">
      <c r="A806" s="56"/>
    </row>
    <row r="809" spans="1:1" ht="15.75">
      <c r="A809" s="56"/>
    </row>
    <row r="811" spans="1:1" ht="15.75">
      <c r="A811" s="56"/>
    </row>
    <row r="814" spans="1:1" ht="15.75">
      <c r="A814" s="56"/>
    </row>
    <row r="816" spans="1:1" ht="15.75">
      <c r="A816" s="56"/>
    </row>
    <row r="819" spans="1:1" ht="15.75">
      <c r="A819" s="56"/>
    </row>
    <row r="821" spans="1:1" ht="15.75">
      <c r="A821" s="56"/>
    </row>
    <row r="824" spans="1:1" ht="15.75">
      <c r="A824" s="56"/>
    </row>
    <row r="826" spans="1:1" ht="15.75">
      <c r="A826" s="56"/>
    </row>
    <row r="829" spans="1:1" ht="15.75">
      <c r="A829" s="56"/>
    </row>
    <row r="831" spans="1:1" ht="15.75">
      <c r="A831" s="56"/>
    </row>
    <row r="834" spans="1:1" ht="15.75">
      <c r="A834" s="56"/>
    </row>
    <row r="836" spans="1:1" ht="15.75">
      <c r="A836" s="56"/>
    </row>
    <row r="839" spans="1:1" ht="15.75">
      <c r="A839" s="56"/>
    </row>
    <row r="841" spans="1:1" ht="15.75">
      <c r="A841" s="56"/>
    </row>
    <row r="844" spans="1:1" ht="15.75">
      <c r="A844" s="56"/>
    </row>
    <row r="846" spans="1:1" ht="15.75">
      <c r="A846" s="56"/>
    </row>
    <row r="849" spans="1:1" ht="15.75">
      <c r="A849" s="56"/>
    </row>
    <row r="851" spans="1:1" ht="15.75">
      <c r="A851" s="56"/>
    </row>
    <row r="854" spans="1:1" ht="15.75">
      <c r="A854" s="56"/>
    </row>
    <row r="856" spans="1:1" ht="15.75">
      <c r="A856" s="56"/>
    </row>
    <row r="859" spans="1:1" ht="15.75">
      <c r="A859" s="56"/>
    </row>
    <row r="861" spans="1:1" ht="15.75">
      <c r="A861" s="56"/>
    </row>
    <row r="864" spans="1:1" ht="15.75">
      <c r="A864" s="56"/>
    </row>
    <row r="866" spans="1:1" ht="15.75">
      <c r="A866" s="56"/>
    </row>
    <row r="869" spans="1:1" ht="15.75">
      <c r="A869" s="56"/>
    </row>
    <row r="871" spans="1:1" ht="15.75">
      <c r="A871" s="56"/>
    </row>
    <row r="874" spans="1:1" ht="15.75">
      <c r="A874" s="56"/>
    </row>
    <row r="876" spans="1:1" ht="15.75">
      <c r="A876" s="56"/>
    </row>
    <row r="879" spans="1:1" ht="15.75">
      <c r="A879" s="56"/>
    </row>
    <row r="881" spans="1:1" ht="15.75">
      <c r="A881" s="56"/>
    </row>
    <row r="884" spans="1:1" ht="15.75">
      <c r="A884" s="56"/>
    </row>
    <row r="886" spans="1:1" ht="15.75">
      <c r="A886" s="56"/>
    </row>
    <row r="889" spans="1:1" ht="15.75">
      <c r="A889" s="56"/>
    </row>
    <row r="891" spans="1:1" ht="15.75">
      <c r="A891" s="56"/>
    </row>
    <row r="894" spans="1:1" ht="15.75">
      <c r="A894" s="56"/>
    </row>
    <row r="896" spans="1:1" ht="15.75">
      <c r="A896" s="56"/>
    </row>
    <row r="899" spans="1:1" ht="15.75">
      <c r="A899" s="56"/>
    </row>
    <row r="901" spans="1:1" ht="15.75">
      <c r="A901" s="56"/>
    </row>
    <row r="904" spans="1:1" ht="15.75">
      <c r="A904" s="56"/>
    </row>
    <row r="906" spans="1:1" ht="15.75">
      <c r="A906" s="56"/>
    </row>
    <row r="909" spans="1:1" ht="15.75">
      <c r="A909" s="56"/>
    </row>
    <row r="911" spans="1:1" ht="15.75">
      <c r="A911" s="56"/>
    </row>
    <row r="914" spans="1:1" ht="15.75">
      <c r="A914" s="56"/>
    </row>
    <row r="916" spans="1:1" ht="15.75">
      <c r="A916" s="56"/>
    </row>
    <row r="919" spans="1:1" ht="15.75">
      <c r="A919" s="56"/>
    </row>
    <row r="921" spans="1:1" ht="15.75">
      <c r="A921" s="56"/>
    </row>
    <row r="924" spans="1:1" ht="15.75">
      <c r="A924" s="56"/>
    </row>
    <row r="926" spans="1:1" ht="15.75">
      <c r="A926" s="56"/>
    </row>
    <row r="929" spans="1:1" ht="15.75">
      <c r="A929" s="56"/>
    </row>
    <row r="931" spans="1:1" ht="15.75">
      <c r="A931" s="56"/>
    </row>
    <row r="934" spans="1:1" ht="15.75">
      <c r="A934" s="56"/>
    </row>
    <row r="936" spans="1:1" ht="15.75">
      <c r="A936" s="56"/>
    </row>
    <row r="939" spans="1:1" ht="15.75">
      <c r="A939" s="56"/>
    </row>
    <row r="941" spans="1:1" ht="15.75">
      <c r="A941" s="56"/>
    </row>
    <row r="944" spans="1:1" ht="15.75">
      <c r="A944" s="56"/>
    </row>
    <row r="946" spans="1:1" ht="15.75">
      <c r="A946" s="56"/>
    </row>
    <row r="949" spans="1:1" ht="15.75">
      <c r="A949" s="56"/>
    </row>
    <row r="951" spans="1:1" ht="15.75">
      <c r="A951" s="56"/>
    </row>
    <row r="954" spans="1:1" ht="15.75">
      <c r="A954" s="56"/>
    </row>
    <row r="956" spans="1:1" ht="15.75">
      <c r="A956" s="56"/>
    </row>
    <row r="959" spans="1:1" ht="15.75">
      <c r="A959" s="56"/>
    </row>
    <row r="961" spans="1:1" ht="15.75">
      <c r="A961" s="56"/>
    </row>
    <row r="964" spans="1:1" ht="15.75">
      <c r="A964" s="56"/>
    </row>
    <row r="966" spans="1:1" ht="15.75">
      <c r="A966" s="56"/>
    </row>
    <row r="969" spans="1:1" ht="15.75">
      <c r="A969" s="56"/>
    </row>
    <row r="971" spans="1:1" ht="15.75">
      <c r="A971" s="56"/>
    </row>
    <row r="974" spans="1:1" ht="15.75">
      <c r="A974" s="56"/>
    </row>
    <row r="976" spans="1:1" ht="15.75">
      <c r="A976" s="56"/>
    </row>
    <row r="979" spans="1:1" ht="15.75">
      <c r="A979" s="56"/>
    </row>
    <row r="981" spans="1:1" ht="15.75">
      <c r="A981" s="56"/>
    </row>
    <row r="984" spans="1:1" ht="15.75">
      <c r="A984" s="56"/>
    </row>
    <row r="986" spans="1:1" ht="15.75">
      <c r="A986" s="56"/>
    </row>
    <row r="989" spans="1:1" ht="15.75">
      <c r="A989" s="56"/>
    </row>
    <row r="991" spans="1:1" ht="15.75">
      <c r="A991" s="56"/>
    </row>
    <row r="994" spans="1:1" ht="15.75">
      <c r="A994" s="56"/>
    </row>
    <row r="996" spans="1:1" ht="15.75">
      <c r="A996" s="56"/>
    </row>
    <row r="999" spans="1:1" ht="15.75">
      <c r="A999" s="56"/>
    </row>
    <row r="1001" spans="1:1" ht="15.75">
      <c r="A1001" s="56"/>
    </row>
    <row r="1004" spans="1:1" ht="15.75">
      <c r="A1004" s="56"/>
    </row>
    <row r="1006" spans="1:1" ht="15.75">
      <c r="A1006" s="56"/>
    </row>
    <row r="1009" spans="1:1" ht="15.75">
      <c r="A1009" s="56"/>
    </row>
    <row r="1011" spans="1:1" ht="15.75">
      <c r="A1011" s="56"/>
    </row>
    <row r="1014" spans="1:1" ht="15.75">
      <c r="A1014" s="56"/>
    </row>
    <row r="1016" spans="1:1" ht="15.75">
      <c r="A1016" s="56"/>
    </row>
    <row r="1019" spans="1:1" ht="15.75">
      <c r="A1019" s="56"/>
    </row>
    <row r="1021" spans="1:1" ht="15.75">
      <c r="A1021" s="56"/>
    </row>
    <row r="1024" spans="1:1" ht="15.75">
      <c r="A1024" s="56"/>
    </row>
    <row r="1026" spans="1:1" ht="15.75">
      <c r="A1026" s="56"/>
    </row>
    <row r="1029" spans="1:1" ht="15.75">
      <c r="A1029" s="56"/>
    </row>
    <row r="1031" spans="1:1" ht="15.75">
      <c r="A1031" s="56"/>
    </row>
    <row r="1034" spans="1:1" ht="15.75">
      <c r="A1034" s="56"/>
    </row>
    <row r="1036" spans="1:1" ht="15.75">
      <c r="A1036" s="56"/>
    </row>
    <row r="1039" spans="1:1" ht="15.75">
      <c r="A1039" s="56"/>
    </row>
    <row r="1041" spans="1:1" ht="15.75">
      <c r="A1041" s="56"/>
    </row>
  </sheetData>
  <autoFilter ref="A3:W18" xr:uid="{00000000-0009-0000-0000-000000000000}"/>
  <mergeCells count="21">
    <mergeCell ref="A1:V1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ageMargins left="0.70833333333333315" right="0.70833333333333315" top="0.74791666666666701" bottom="0.74791666666666701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Трефилов Денис</dc:creator>
  <dc:description/>
  <cp:lastModifiedBy>e.toropova</cp:lastModifiedBy>
  <cp:revision>34</cp:revision>
  <dcterms:created xsi:type="dcterms:W3CDTF">2019-02-07T07:00:04Z</dcterms:created>
  <dcterms:modified xsi:type="dcterms:W3CDTF">2026-09-02T10:10:06Z</dcterms:modified>
  <dc:language>ru-RU</dc:language>
</cp:coreProperties>
</file>